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fisherf\Documents\"/>
    </mc:Choice>
  </mc:AlternateContent>
  <bookViews>
    <workbookView xWindow="0" yWindow="0" windowWidth="14190" windowHeight="9165"/>
  </bookViews>
  <sheets>
    <sheet name="FCC Form 471 - 161045334 - LINC" sheetId="1" r:id="rId1"/>
    <sheet name="Invoices" sheetId="2" r:id="rId2"/>
  </sheets>
  <calcPr calcId="162913"/>
</workbook>
</file>

<file path=xl/calcChain.xml><?xml version="1.0" encoding="utf-8"?>
<calcChain xmlns="http://schemas.openxmlformats.org/spreadsheetml/2006/main">
  <c r="V12" i="1" l="1"/>
  <c r="W3" i="1"/>
  <c r="W4" i="1"/>
  <c r="W5" i="1"/>
  <c r="W6" i="1"/>
  <c r="W7" i="1"/>
  <c r="W8" i="1"/>
  <c r="W2" i="1"/>
  <c r="V8" i="1"/>
  <c r="V7" i="1"/>
  <c r="V6" i="1"/>
  <c r="V5" i="1"/>
  <c r="V4" i="1"/>
  <c r="V3" i="1"/>
  <c r="V2" i="1"/>
  <c r="C14" i="2"/>
  <c r="D14" i="2"/>
  <c r="E14" i="2"/>
  <c r="F14" i="2"/>
  <c r="G14" i="2"/>
  <c r="H14" i="2"/>
  <c r="B14" i="2"/>
  <c r="U9" i="1" l="1"/>
</calcChain>
</file>

<file path=xl/sharedStrings.xml><?xml version="1.0" encoding="utf-8"?>
<sst xmlns="http://schemas.openxmlformats.org/spreadsheetml/2006/main" count="81" uniqueCount="64">
  <si>
    <t>BEN</t>
  </si>
  <si>
    <t>BEN_NAME</t>
  </si>
  <si>
    <t>FRN</t>
  </si>
  <si>
    <t>FCC Form 471</t>
  </si>
  <si>
    <t>Status</t>
  </si>
  <si>
    <t>Service Type</t>
  </si>
  <si>
    <t>Establishing FCC Form 470</t>
  </si>
  <si>
    <t>SPIN</t>
  </si>
  <si>
    <t>Service Provider</t>
  </si>
  <si>
    <t>Contract Number</t>
  </si>
  <si>
    <t>Account Number</t>
  </si>
  <si>
    <t>Service Start Date</t>
  </si>
  <si>
    <t>Contract Expiration Date</t>
  </si>
  <si>
    <t>Award Date</t>
  </si>
  <si>
    <t>Expiration Date (All Extensions)</t>
  </si>
  <si>
    <t>Months Of Service In Funding Year</t>
  </si>
  <si>
    <t>Total Eligible Recurring Charges</t>
  </si>
  <si>
    <t>Total Eligible One Time Charges</t>
  </si>
  <si>
    <t>Total Pre-Discount Charges</t>
  </si>
  <si>
    <t>Discount Rate</t>
  </si>
  <si>
    <t>Committed Amount</t>
  </si>
  <si>
    <t>Wave Number</t>
  </si>
  <si>
    <t>Last Allowable Date For One Time Services</t>
  </si>
  <si>
    <t>Consultant Name</t>
  </si>
  <si>
    <t>CRN</t>
  </si>
  <si>
    <t>Consultant Employer Name</t>
  </si>
  <si>
    <t>LINCOLN COUNTY SCHOOL DISTRICT</t>
  </si>
  <si>
    <t>Funded</t>
  </si>
  <si>
    <t>Voice</t>
  </si>
  <si>
    <t>AT&amp;T Mobility</t>
  </si>
  <si>
    <t>CenturyLink United Telephone Co of the Northwest(FKA Embarq)</t>
  </si>
  <si>
    <t>313230607, 313886096, 314229975, 440696579, 313232728, 313332660, 313354805, 313784410</t>
  </si>
  <si>
    <t>Pioneer Telephone Cooperative</t>
  </si>
  <si>
    <t>BUS-107616</t>
  </si>
  <si>
    <t>CenturyLink Qwest Communications Company, LLC</t>
  </si>
  <si>
    <t>CenturyLink Qwest Corporation</t>
  </si>
  <si>
    <t>503-Z16-0300 425B</t>
  </si>
  <si>
    <t>Data Transmission and/or Internet Access</t>
  </si>
  <si>
    <t>CoastCom, Inc</t>
  </si>
  <si>
    <t>25ETS8342, 8045, 8314, 8046, 8010, 8060, 8064, 8062, 8061</t>
  </si>
  <si>
    <t>Charter Fiberlink OR-CCVII, LLC</t>
  </si>
  <si>
    <t>Month</t>
  </si>
  <si>
    <t>ATT Mobility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</si>
  <si>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</si>
  <si>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</si>
  <si>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</si>
  <si>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</si>
  <si>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</si>
  <si>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</si>
  <si>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</si>
  <si>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</si>
  <si>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</si>
  <si>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</si>
  <si>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</si>
  <si>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</si>
  <si>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>Centrury Link LD</t>
  </si>
  <si>
    <t>Century Link Q</t>
  </si>
  <si>
    <t>Coastcom</t>
  </si>
  <si>
    <t>Pioneer</t>
  </si>
  <si>
    <t>Charter</t>
  </si>
  <si>
    <t>Century Link Phone</t>
  </si>
  <si>
    <t>Invoice Amount</t>
  </si>
  <si>
    <t>Invoice with Discount</t>
  </si>
  <si>
    <t>BEAR Amount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</si>
</sst>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8" formatCode="&quot;$&quot;#,##0.00_);[Red]\(&quot;$&quot;#,##0.00\)"/>
    <numFmt numFmtId="44" formatCode="_(&quot;$&quot;* #,##0.00_);_(&quot;$&quot;* \(#,##0.00\);_(&quot;$&quot;* &quot;-&quot;??_);_(@_)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4" fontId="1" fillId="0" borderId="0" applyFont="0" applyFill="0" applyBorder="0" applyAlignment="0" applyProtection="0"/>
  </cellStyleXfs>
  <cellXfs count="12">
    <xf numFmtId="0" fontId="0" fillId="0" borderId="0" xfId="0"/>
    <xf numFmtId="14" fontId="0" fillId="0" borderId="0" xfId="0" applyNumberFormat="1"/>
    <xf numFmtId="8" fontId="0" fillId="0" borderId="0" xfId="0" applyNumberFormat="1"/>
    <xf numFmtId="10" fontId="0" fillId="0" borderId="0" xfId="0" applyNumberFormat="1"/>
    <xf numFmtId="44" fontId="0" fillId="0" borderId="0" xfId="42" applyFont="1"/>
    <xf numFmtId="0" fontId="16" fillId="0" borderId="0" xfId="0" applyFont="1"/>
    <xf numFmtId="44" fontId="16" fillId="0" borderId="0" xfId="42" applyFont="1"/>
    <xf numFmtId="44" fontId="0" fillId="0" borderId="0" xfId="0" applyNumberFormat="1"/>
    <xf numFmtId="44" fontId="16" fillId="0" borderId="0" xfId="0" applyNumberFormat="1" applyFont="1"/>
    <xf numFmtId="8" fontId="16" fillId="0" borderId="0" xfId="0" applyNumberFormat="1" applyFont="1"/>
    <xf numFmtId="0" fontId="18" fillId="0" borderId="0" xfId="0" applyFont="1"/>
    <xf numFmtId="44" fontId="18" fillId="0" borderId="0" xfId="0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urrency" xfId="42" builtinId="4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2"/>
  <sheetViews>
    <sheetView tabSelected="1" topLeftCell="I1" workbookViewId="0">
      <pane xSplit="1" ySplit="1" topLeftCell="S2" activePane="bottomRight" state="frozen"/>
      <selection activeCell="I1" sqref="I1"/>
      <selection pane="topRight" activeCell="J1" sqref="J1"/>
      <selection pane="bottomLeft" activeCell="I2" sqref="I2"/>
      <selection pane="bottomRight" activeCell="S16" sqref="S16"/>
    </sheetView>
  </sheetViews>
  <sheetFormatPr defaultRowHeight="15" x14ac:dyDescent="0.25"/>
  <cols>
    <col min="1" max="1" width="7" hidden="1" customWidth="1"/>
    <col min="2" max="2" width="32.85546875" hidden="1" customWidth="1"/>
    <col min="3" max="3" width="11" hidden="1" customWidth="1"/>
    <col min="4" max="4" width="12.7109375" hidden="1" customWidth="1"/>
    <col min="5" max="5" width="7.7109375" hidden="1" customWidth="1"/>
    <col min="6" max="6" width="38.42578125" hidden="1" customWidth="1"/>
    <col min="7" max="7" width="24.140625" hidden="1" customWidth="1"/>
    <col min="8" max="8" width="10" hidden="1" customWidth="1"/>
    <col min="9" max="9" width="60" bestFit="1" customWidth="1"/>
    <col min="10" max="10" width="16.28515625" bestFit="1" customWidth="1"/>
    <col min="11" max="11" width="82.42578125" bestFit="1" customWidth="1"/>
    <col min="12" max="12" width="16.7109375" bestFit="1" customWidth="1"/>
    <col min="13" max="13" width="22.85546875" bestFit="1" customWidth="1"/>
    <col min="14" max="14" width="11.28515625" bestFit="1" customWidth="1"/>
    <col min="15" max="15" width="29.42578125" bestFit="1" customWidth="1"/>
    <col min="16" max="16" width="31.85546875" bestFit="1" customWidth="1"/>
    <col min="17" max="17" width="29.28515625" bestFit="1" customWidth="1"/>
    <col min="18" max="18" width="29.42578125" bestFit="1" customWidth="1"/>
    <col min="19" max="19" width="25.140625" bestFit="1" customWidth="1"/>
    <col min="20" max="20" width="13.28515625" bestFit="1" customWidth="1"/>
    <col min="21" max="21" width="18.85546875" bestFit="1" customWidth="1"/>
    <col min="22" max="22" width="26.42578125" bestFit="1" customWidth="1"/>
    <col min="23" max="23" width="20.42578125" customWidth="1"/>
    <col min="24" max="24" width="13.85546875" bestFit="1" customWidth="1"/>
    <col min="25" max="25" width="39.42578125" bestFit="1" customWidth="1"/>
    <col min="26" max="26" width="16.42578125" bestFit="1" customWidth="1"/>
    <col min="27" max="27" width="4.7109375" bestFit="1" customWidth="1"/>
    <col min="28" max="28" width="25.7109375" bestFit="1" customWidth="1"/>
  </cols>
  <sheetData>
    <row r="1" spans="1:28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t="s">
        <v>15</v>
      </c>
      <c r="Q1" t="s">
        <v>16</v>
      </c>
      <c r="R1" t="s">
        <v>17</v>
      </c>
      <c r="S1" t="s">
        <v>18</v>
      </c>
      <c r="T1" t="s">
        <v>19</v>
      </c>
      <c r="U1" t="s">
        <v>20</v>
      </c>
      <c r="V1" t="s">
        <v>61</v>
      </c>
      <c r="W1" t="s">
        <v>62</v>
      </c>
      <c r="X1" t="s">
        <v>21</v>
      </c>
      <c r="Y1" t="s">
        <v>22</v>
      </c>
      <c r="Z1" t="s">
        <v>23</v>
      </c>
      <c r="AA1" t="s">
        <v>24</v>
      </c>
      <c r="AB1" t="s">
        <v>25</v>
      </c>
    </row>
    <row r="2" spans="1:28" x14ac:dyDescent="0.25">
      <c r="A2">
        <v>144959</v>
      </c>
      <c r="B2" t="s">
        <v>26</v>
      </c>
      <c r="C2">
        <v>1699101193</v>
      </c>
      <c r="D2">
        <v>161045334</v>
      </c>
      <c r="E2" t="s">
        <v>27</v>
      </c>
      <c r="F2" t="s">
        <v>28</v>
      </c>
      <c r="G2">
        <v>160040230</v>
      </c>
      <c r="H2">
        <v>143025240</v>
      </c>
      <c r="I2" t="s">
        <v>29</v>
      </c>
      <c r="K2">
        <v>996225680</v>
      </c>
      <c r="L2" s="1">
        <v>42552</v>
      </c>
      <c r="M2" s="1">
        <v>42916</v>
      </c>
      <c r="P2">
        <v>12</v>
      </c>
      <c r="Q2" s="2">
        <v>10941.84</v>
      </c>
      <c r="R2" s="2">
        <v>0</v>
      </c>
      <c r="S2" s="2">
        <v>10941.84</v>
      </c>
      <c r="T2" s="3">
        <v>0.5</v>
      </c>
      <c r="U2" s="2">
        <v>5470.92</v>
      </c>
      <c r="V2" s="7">
        <f>Invoices!B14</f>
        <v>10246.179999999998</v>
      </c>
      <c r="W2" s="8">
        <f>V2*T2</f>
        <v>5123.0899999999992</v>
      </c>
      <c r="X2">
        <v>29</v>
      </c>
      <c r="Y2" s="1">
        <v>43008</v>
      </c>
    </row>
    <row r="3" spans="1:28" x14ac:dyDescent="0.25">
      <c r="A3">
        <v>144959</v>
      </c>
      <c r="B3" t="s">
        <v>26</v>
      </c>
      <c r="C3">
        <v>1699101212</v>
      </c>
      <c r="D3">
        <v>161045334</v>
      </c>
      <c r="E3" t="s">
        <v>27</v>
      </c>
      <c r="F3" t="s">
        <v>28</v>
      </c>
      <c r="G3">
        <v>160040230</v>
      </c>
      <c r="H3">
        <v>143002588</v>
      </c>
      <c r="I3" t="s">
        <v>30</v>
      </c>
      <c r="K3" t="s">
        <v>31</v>
      </c>
      <c r="L3" s="1">
        <v>42552</v>
      </c>
      <c r="M3" s="1">
        <v>42916</v>
      </c>
      <c r="P3">
        <v>12</v>
      </c>
      <c r="Q3" s="2">
        <v>17650.080000000002</v>
      </c>
      <c r="R3" s="2">
        <v>0</v>
      </c>
      <c r="S3" s="2">
        <v>17650.080000000002</v>
      </c>
      <c r="T3" s="3">
        <v>0.5</v>
      </c>
      <c r="U3" s="9">
        <v>8825.0400000000009</v>
      </c>
      <c r="V3" s="7">
        <f>Invoices!H14</f>
        <v>18789.97</v>
      </c>
      <c r="W3" s="7">
        <f t="shared" ref="W3:W8" si="0">V3*T3</f>
        <v>9394.9850000000006</v>
      </c>
      <c r="X3">
        <v>29</v>
      </c>
      <c r="Y3" s="1">
        <v>43008</v>
      </c>
    </row>
    <row r="4" spans="1:28" x14ac:dyDescent="0.25">
      <c r="A4">
        <v>144959</v>
      </c>
      <c r="B4" t="s">
        <v>26</v>
      </c>
      <c r="C4">
        <v>1699101220</v>
      </c>
      <c r="D4">
        <v>161045334</v>
      </c>
      <c r="E4" t="s">
        <v>27</v>
      </c>
      <c r="F4" t="s">
        <v>28</v>
      </c>
      <c r="G4">
        <v>160040230</v>
      </c>
      <c r="H4">
        <v>143002634</v>
      </c>
      <c r="I4" t="s">
        <v>32</v>
      </c>
      <c r="K4" t="s">
        <v>33</v>
      </c>
      <c r="L4" s="1">
        <v>42552</v>
      </c>
      <c r="M4" s="1">
        <v>42916</v>
      </c>
      <c r="P4">
        <v>12</v>
      </c>
      <c r="Q4" s="2">
        <v>9092.16</v>
      </c>
      <c r="R4" s="2">
        <v>0</v>
      </c>
      <c r="S4" s="2">
        <v>9092.16</v>
      </c>
      <c r="T4" s="3">
        <v>0.5</v>
      </c>
      <c r="U4" s="9">
        <v>4546.08</v>
      </c>
      <c r="V4" s="7">
        <f>Invoices!F14</f>
        <v>9265.17</v>
      </c>
      <c r="W4" s="7">
        <f t="shared" si="0"/>
        <v>4632.585</v>
      </c>
      <c r="X4">
        <v>29</v>
      </c>
      <c r="Y4" s="1">
        <v>43008</v>
      </c>
    </row>
    <row r="5" spans="1:28" x14ac:dyDescent="0.25">
      <c r="A5">
        <v>144959</v>
      </c>
      <c r="B5" t="s">
        <v>26</v>
      </c>
      <c r="C5">
        <v>1699104659</v>
      </c>
      <c r="D5">
        <v>161045334</v>
      </c>
      <c r="E5" t="s">
        <v>27</v>
      </c>
      <c r="F5" t="s">
        <v>28</v>
      </c>
      <c r="G5">
        <v>362870000625790</v>
      </c>
      <c r="H5">
        <v>143001157</v>
      </c>
      <c r="I5" t="s">
        <v>34</v>
      </c>
      <c r="K5">
        <v>78104298</v>
      </c>
      <c r="L5" s="1">
        <v>42552</v>
      </c>
      <c r="M5" s="1">
        <v>42916</v>
      </c>
      <c r="N5" s="1">
        <v>39479</v>
      </c>
      <c r="P5">
        <v>12</v>
      </c>
      <c r="Q5" s="2">
        <v>5692.32</v>
      </c>
      <c r="R5" s="2">
        <v>0</v>
      </c>
      <c r="S5" s="2">
        <v>5692.32</v>
      </c>
      <c r="T5" s="3">
        <v>0.5</v>
      </c>
      <c r="U5" s="9">
        <v>2846.16</v>
      </c>
      <c r="V5" s="7">
        <f>Invoices!C14</f>
        <v>6412.4499999999989</v>
      </c>
      <c r="W5" s="7">
        <f t="shared" si="0"/>
        <v>3206.2249999999995</v>
      </c>
      <c r="X5">
        <v>29</v>
      </c>
      <c r="Y5" s="1">
        <v>43008</v>
      </c>
    </row>
    <row r="6" spans="1:28" x14ac:dyDescent="0.25">
      <c r="A6">
        <v>144959</v>
      </c>
      <c r="B6" t="s">
        <v>26</v>
      </c>
      <c r="C6">
        <v>1699104670</v>
      </c>
      <c r="D6">
        <v>161045334</v>
      </c>
      <c r="E6" t="s">
        <v>27</v>
      </c>
      <c r="F6" t="s">
        <v>28</v>
      </c>
      <c r="G6">
        <v>120590000587293</v>
      </c>
      <c r="H6">
        <v>143005231</v>
      </c>
      <c r="I6" t="s">
        <v>35</v>
      </c>
      <c r="K6" t="s">
        <v>36</v>
      </c>
      <c r="L6" s="1">
        <v>42552</v>
      </c>
      <c r="M6" s="1">
        <v>42916</v>
      </c>
      <c r="N6" s="1">
        <v>39264</v>
      </c>
      <c r="P6">
        <v>12</v>
      </c>
      <c r="Q6" s="2">
        <v>53625.84</v>
      </c>
      <c r="R6" s="2">
        <v>0</v>
      </c>
      <c r="S6" s="2">
        <v>53625.84</v>
      </c>
      <c r="T6" s="3">
        <v>0.5</v>
      </c>
      <c r="U6" s="9">
        <v>26812.92</v>
      </c>
      <c r="V6" s="7">
        <f>Invoices!D14</f>
        <v>54592.130000000005</v>
      </c>
      <c r="W6" s="7">
        <f t="shared" si="0"/>
        <v>27296.065000000002</v>
      </c>
      <c r="X6">
        <v>29</v>
      </c>
      <c r="Y6" s="1">
        <v>43008</v>
      </c>
    </row>
    <row r="7" spans="1:28" x14ac:dyDescent="0.25">
      <c r="A7">
        <v>144959</v>
      </c>
      <c r="B7" t="s">
        <v>26</v>
      </c>
      <c r="C7">
        <v>1699104701</v>
      </c>
      <c r="D7">
        <v>161045334</v>
      </c>
      <c r="E7" t="s">
        <v>27</v>
      </c>
      <c r="F7" t="s">
        <v>37</v>
      </c>
      <c r="G7">
        <v>843230000711136</v>
      </c>
      <c r="H7">
        <v>143025477</v>
      </c>
      <c r="I7" t="s">
        <v>38</v>
      </c>
      <c r="K7" t="s">
        <v>39</v>
      </c>
      <c r="L7" s="1">
        <v>42552</v>
      </c>
      <c r="M7" s="1">
        <v>42916</v>
      </c>
      <c r="N7" s="1">
        <v>39855</v>
      </c>
      <c r="P7">
        <v>12</v>
      </c>
      <c r="Q7" s="2">
        <v>165299.76</v>
      </c>
      <c r="R7" s="2">
        <v>0</v>
      </c>
      <c r="S7" s="2">
        <v>165299.76</v>
      </c>
      <c r="T7" s="3">
        <v>0.9</v>
      </c>
      <c r="U7" s="9">
        <v>148769.78</v>
      </c>
      <c r="V7" s="7">
        <f>Invoices!E14</f>
        <v>165407.76</v>
      </c>
      <c r="W7" s="7">
        <f t="shared" si="0"/>
        <v>148866.98400000003</v>
      </c>
      <c r="X7">
        <v>29</v>
      </c>
      <c r="Y7" s="1">
        <v>43008</v>
      </c>
    </row>
    <row r="8" spans="1:28" x14ac:dyDescent="0.25">
      <c r="A8">
        <v>144959</v>
      </c>
      <c r="B8" t="s">
        <v>26</v>
      </c>
      <c r="C8">
        <v>1699104723</v>
      </c>
      <c r="D8">
        <v>161045334</v>
      </c>
      <c r="E8" t="s">
        <v>27</v>
      </c>
      <c r="F8" t="s">
        <v>37</v>
      </c>
      <c r="G8">
        <v>843230000711136</v>
      </c>
      <c r="H8">
        <v>143027621</v>
      </c>
      <c r="I8" t="s">
        <v>40</v>
      </c>
      <c r="K8">
        <v>8752200130067280</v>
      </c>
      <c r="L8" s="1">
        <v>42552</v>
      </c>
      <c r="M8" s="1">
        <v>42988</v>
      </c>
      <c r="N8" s="1">
        <v>40066</v>
      </c>
      <c r="P8">
        <v>12</v>
      </c>
      <c r="Q8" s="2">
        <v>9114</v>
      </c>
      <c r="R8" s="2">
        <v>0</v>
      </c>
      <c r="S8" s="2">
        <v>9114</v>
      </c>
      <c r="T8" s="3">
        <v>0.9</v>
      </c>
      <c r="U8" s="9">
        <v>8202.6</v>
      </c>
      <c r="V8" s="7">
        <f>Invoices!G14</f>
        <v>9114</v>
      </c>
      <c r="W8" s="7">
        <f t="shared" si="0"/>
        <v>8202.6</v>
      </c>
      <c r="X8">
        <v>29</v>
      </c>
      <c r="Y8" s="1">
        <v>43008</v>
      </c>
    </row>
    <row r="9" spans="1:28" x14ac:dyDescent="0.25">
      <c r="U9" s="2">
        <f>SUM(U2:U8)</f>
        <v>205473.5</v>
      </c>
    </row>
    <row r="12" spans="1:28" ht="18.75" x14ac:dyDescent="0.3">
      <c r="U12" s="10" t="s">
        <v>63</v>
      </c>
      <c r="V12" s="11">
        <f>W2+SUM(U3:U8)</f>
        <v>205125.66999999998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"/>
  <sheetViews>
    <sheetView workbookViewId="0">
      <selection activeCell="G15" sqref="G15"/>
    </sheetView>
  </sheetViews>
  <sheetFormatPr defaultRowHeight="15" x14ac:dyDescent="0.25"/>
  <cols>
    <col min="1" max="1" width="17.28515625" customWidth="1"/>
    <col min="2" max="2" width="16.140625" customWidth="1"/>
    <col min="3" max="3" width="18.5703125" customWidth="1"/>
    <col min="4" max="4" width="21.140625" customWidth="1"/>
    <col min="5" max="5" width="16.140625" customWidth="1"/>
    <col min="6" max="7" width="10.5703125" bestFit="1" customWidth="1"/>
    <col min="8" max="8" width="17" customWidth="1"/>
  </cols>
  <sheetData>
    <row r="1" spans="1:8" x14ac:dyDescent="0.25">
      <c r="A1" t="s">
        <v>41</v>
      </c>
      <c r="B1" t="s">
        <v>42</v>
      </c>
      <c r="C1" t="s">
        <v>55</v>
      </c>
      <c r="D1" t="s">
        <v>56</v>
      </c>
      <c r="E1" t="s">
        <v>57</v>
      </c>
      <c r="F1" t="s">
        <v>58</v>
      </c>
      <c r="G1" t="s">
        <v>59</v>
      </c>
      <c r="H1" t="s">
        <v>60</v>
      </c>
    </row>
    <row r="2" spans="1:8" x14ac:dyDescent="0.25">
      <c r="A2" t="s">
        <v>43</v>
      </c>
      <c r="B2" s="4">
        <v>810.26</v>
      </c>
      <c r="C2" s="4"/>
      <c r="D2" s="4">
        <v>4620.07</v>
      </c>
      <c r="E2" s="4">
        <v>13774.98</v>
      </c>
      <c r="F2" s="4">
        <v>773</v>
      </c>
      <c r="G2" s="4">
        <v>759.5</v>
      </c>
      <c r="H2" s="4">
        <v>1517.68</v>
      </c>
    </row>
    <row r="3" spans="1:8" x14ac:dyDescent="0.25">
      <c r="A3" t="s">
        <v>44</v>
      </c>
      <c r="B3" s="4">
        <v>751.36</v>
      </c>
      <c r="C3" s="4">
        <v>620.30999999999995</v>
      </c>
      <c r="D3" s="4">
        <v>4528.2</v>
      </c>
      <c r="E3" s="4">
        <v>13774.98</v>
      </c>
      <c r="F3" s="4">
        <v>773</v>
      </c>
      <c r="G3" s="4">
        <v>759.5</v>
      </c>
      <c r="H3" s="4">
        <v>1524.59</v>
      </c>
    </row>
    <row r="4" spans="1:8" x14ac:dyDescent="0.25">
      <c r="A4" t="s">
        <v>45</v>
      </c>
      <c r="B4" s="4">
        <v>759.07</v>
      </c>
      <c r="C4" s="4">
        <v>569.87</v>
      </c>
      <c r="D4" s="4">
        <v>57.83</v>
      </c>
      <c r="E4" s="4">
        <v>13774.98</v>
      </c>
      <c r="F4" s="4">
        <v>773</v>
      </c>
      <c r="G4" s="4">
        <v>759.5</v>
      </c>
      <c r="H4" s="4">
        <v>1524.71</v>
      </c>
    </row>
    <row r="5" spans="1:8" x14ac:dyDescent="0.25">
      <c r="A5" t="s">
        <v>46</v>
      </c>
      <c r="B5" s="4">
        <v>917.26</v>
      </c>
      <c r="C5" s="4">
        <v>666.52</v>
      </c>
      <c r="D5" s="4">
        <v>8779.73</v>
      </c>
      <c r="E5" s="4">
        <v>13774.98</v>
      </c>
      <c r="F5" s="4">
        <v>772.61</v>
      </c>
      <c r="G5" s="4">
        <v>759.5</v>
      </c>
      <c r="H5" s="4">
        <v>1636.61</v>
      </c>
    </row>
    <row r="6" spans="1:8" x14ac:dyDescent="0.25">
      <c r="A6" t="s">
        <v>47</v>
      </c>
      <c r="B6" s="4">
        <v>880.9</v>
      </c>
      <c r="C6" s="4">
        <v>624.6</v>
      </c>
      <c r="D6" s="4">
        <v>4493.16</v>
      </c>
      <c r="E6" s="4">
        <v>13774.98</v>
      </c>
      <c r="F6" s="4">
        <v>771.69</v>
      </c>
      <c r="G6" s="4">
        <v>759.5</v>
      </c>
      <c r="H6" s="4">
        <v>1572</v>
      </c>
    </row>
    <row r="7" spans="1:8" x14ac:dyDescent="0.25">
      <c r="A7" t="s">
        <v>48</v>
      </c>
      <c r="B7" s="4">
        <v>880.9</v>
      </c>
      <c r="C7" s="4">
        <v>544.71</v>
      </c>
      <c r="D7" s="4">
        <v>4467.24</v>
      </c>
      <c r="E7" s="4">
        <v>13774.98</v>
      </c>
      <c r="F7" s="4">
        <v>772.15</v>
      </c>
      <c r="G7" s="4">
        <v>759.5</v>
      </c>
      <c r="H7" s="4">
        <v>1573.89</v>
      </c>
    </row>
    <row r="8" spans="1:8" x14ac:dyDescent="0.25">
      <c r="A8" t="s">
        <v>49</v>
      </c>
      <c r="B8" s="4">
        <v>876.39</v>
      </c>
      <c r="C8" s="4">
        <v>337.64</v>
      </c>
      <c r="D8" s="4">
        <v>4466.25</v>
      </c>
      <c r="E8" s="4">
        <v>13774.98</v>
      </c>
      <c r="F8" s="4">
        <v>771.09</v>
      </c>
      <c r="G8" s="4">
        <v>759.5</v>
      </c>
      <c r="H8" s="4">
        <v>1626.98</v>
      </c>
    </row>
    <row r="9" spans="1:8" x14ac:dyDescent="0.25">
      <c r="A9" t="s">
        <v>50</v>
      </c>
      <c r="B9" s="4">
        <v>868.39</v>
      </c>
      <c r="C9" s="4">
        <v>624.66999999999996</v>
      </c>
      <c r="D9" s="4">
        <v>4474.38</v>
      </c>
      <c r="E9" s="4">
        <v>13774.98</v>
      </c>
      <c r="F9" s="4">
        <v>771.09</v>
      </c>
      <c r="G9" s="4">
        <v>759.5</v>
      </c>
      <c r="H9" s="4">
        <v>1517.88</v>
      </c>
    </row>
    <row r="10" spans="1:8" x14ac:dyDescent="0.25">
      <c r="A10" t="s">
        <v>51</v>
      </c>
      <c r="B10" s="4">
        <v>871.47</v>
      </c>
      <c r="C10" s="4">
        <v>610.05999999999995</v>
      </c>
      <c r="D10" s="4">
        <v>4472.91</v>
      </c>
      <c r="E10" s="4">
        <v>13774.98</v>
      </c>
      <c r="F10" s="4">
        <v>771.09</v>
      </c>
      <c r="G10" s="4">
        <v>759.5</v>
      </c>
      <c r="H10" s="4">
        <v>1571.49</v>
      </c>
    </row>
    <row r="11" spans="1:8" x14ac:dyDescent="0.25">
      <c r="A11" t="s">
        <v>52</v>
      </c>
      <c r="B11" s="4">
        <v>874.64</v>
      </c>
      <c r="C11" s="4">
        <v>576.70000000000005</v>
      </c>
      <c r="D11" s="4">
        <v>4473.6099999999997</v>
      </c>
      <c r="E11" s="4">
        <v>13774.98</v>
      </c>
      <c r="F11" s="4">
        <v>772.15</v>
      </c>
      <c r="G11" s="4">
        <v>759.5</v>
      </c>
      <c r="H11" s="4">
        <v>1571.58</v>
      </c>
    </row>
    <row r="12" spans="1:8" x14ac:dyDescent="0.25">
      <c r="A12" t="s">
        <v>53</v>
      </c>
      <c r="B12" s="4">
        <v>874.64</v>
      </c>
      <c r="C12" s="4">
        <v>626.05999999999995</v>
      </c>
      <c r="D12" s="4">
        <v>4471.62</v>
      </c>
      <c r="E12" s="4">
        <v>13828.98</v>
      </c>
      <c r="F12" s="4">
        <v>772.15</v>
      </c>
      <c r="G12" s="4">
        <v>759.5</v>
      </c>
      <c r="H12" s="4">
        <v>1577.16</v>
      </c>
    </row>
    <row r="13" spans="1:8" x14ac:dyDescent="0.25">
      <c r="A13" t="s">
        <v>54</v>
      </c>
      <c r="B13" s="4">
        <v>880.9</v>
      </c>
      <c r="C13" s="4">
        <v>611.30999999999995</v>
      </c>
      <c r="D13" s="4">
        <v>5287.13</v>
      </c>
      <c r="E13" s="4">
        <v>13828.98</v>
      </c>
      <c r="F13" s="4">
        <v>772.15</v>
      </c>
      <c r="G13" s="4">
        <v>759.5</v>
      </c>
      <c r="H13" s="4">
        <v>1575.4</v>
      </c>
    </row>
    <row r="14" spans="1:8" s="5" customFormat="1" x14ac:dyDescent="0.25">
      <c r="B14" s="6">
        <f>SUM(B2:B13)</f>
        <v>10246.179999999998</v>
      </c>
      <c r="C14" s="6">
        <f t="shared" ref="C14:H14" si="0">SUM(C2:C13)</f>
        <v>6412.4499999999989</v>
      </c>
      <c r="D14" s="6">
        <f t="shared" si="0"/>
        <v>54592.130000000005</v>
      </c>
      <c r="E14" s="6">
        <f t="shared" si="0"/>
        <v>165407.76</v>
      </c>
      <c r="F14" s="6">
        <f t="shared" si="0"/>
        <v>9265.17</v>
      </c>
      <c r="G14" s="6">
        <f t="shared" si="0"/>
        <v>9114</v>
      </c>
      <c r="H14" s="6">
        <f t="shared" si="0"/>
        <v>18789.97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FCC Form 471 - 161045334 - LINC</vt:lpstr>
      <vt:lpstr>Invoices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Forrest J. Fisher</dc:creator>
  <cp:lastModifiedBy>Forrest J. Fisher</cp:lastModifiedBy>
  <dcterms:created xsi:type="dcterms:W3CDTF">2017-07-12T18:09:34Z</dcterms:created>
  <dcterms:modified xsi:type="dcterms:W3CDTF">2017-10-24T22:00:45Z</dcterms:modified>
</cp:coreProperties>
</file>