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eal\Documents\"/>
    </mc:Choice>
  </mc:AlternateContent>
  <bookViews>
    <workbookView xWindow="0" yWindow="0" windowWidth="23040" windowHeight="9192" activeTab="1"/>
  </bookViews>
  <sheets>
    <sheet name="December 2018 Test 1" sheetId="1" r:id="rId1"/>
    <sheet name="January 2019 Test 2" sheetId="2" r:id="rId2"/>
    <sheet name="January 2019 Test 3" sheetId="3" r:id="rId3"/>
    <sheet name="WV Data January 2019 Test 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4" l="1"/>
  <c r="D27" i="4"/>
  <c r="D26" i="4"/>
  <c r="D25" i="4"/>
  <c r="D24" i="4"/>
  <c r="D23" i="4"/>
  <c r="D22" i="4"/>
  <c r="D21" i="4"/>
  <c r="D20" i="4"/>
  <c r="D19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9" i="4" s="1"/>
  <c r="D30" i="4" s="1"/>
  <c r="F41" i="3" l="1"/>
  <c r="H39" i="3"/>
  <c r="H38" i="3"/>
  <c r="H37" i="3"/>
  <c r="H36" i="3"/>
  <c r="H35" i="3"/>
  <c r="H34" i="3"/>
  <c r="H33" i="3"/>
  <c r="H32" i="3"/>
  <c r="H31" i="3"/>
  <c r="H30" i="3"/>
  <c r="H29" i="3"/>
  <c r="B29" i="3"/>
  <c r="H28" i="3"/>
  <c r="H27" i="3"/>
  <c r="H26" i="3"/>
  <c r="H24" i="3"/>
  <c r="H23" i="3"/>
  <c r="H22" i="3"/>
  <c r="H21" i="3"/>
  <c r="H20" i="3"/>
  <c r="H19" i="3"/>
  <c r="H18" i="3"/>
  <c r="H17" i="3"/>
  <c r="H16" i="3"/>
  <c r="H14" i="3"/>
  <c r="H13" i="3"/>
  <c r="H12" i="3"/>
  <c r="H11" i="3"/>
  <c r="H10" i="3"/>
  <c r="H9" i="3"/>
  <c r="H8" i="3"/>
  <c r="H7" i="3"/>
  <c r="H6" i="3"/>
  <c r="H5" i="3"/>
  <c r="H4" i="3"/>
  <c r="H3" i="3"/>
  <c r="H41" i="3" s="1"/>
  <c r="H42" i="3" s="1"/>
</calcChain>
</file>

<file path=xl/sharedStrings.xml><?xml version="1.0" encoding="utf-8"?>
<sst xmlns="http://schemas.openxmlformats.org/spreadsheetml/2006/main" count="294" uniqueCount="144">
  <si>
    <t>Illness</t>
  </si>
  <si>
    <t>Animal Bite</t>
  </si>
  <si>
    <t>Depression BH</t>
  </si>
  <si>
    <t>Gastroenteritis</t>
  </si>
  <si>
    <t>Influenza</t>
  </si>
  <si>
    <t>Gout</t>
  </si>
  <si>
    <t>Hypertension</t>
  </si>
  <si>
    <t>Impetigo</t>
  </si>
  <si>
    <t>Laryngitis</t>
  </si>
  <si>
    <t>Lower Back Pain</t>
  </si>
  <si>
    <t>Nausea</t>
  </si>
  <si>
    <t>Pharyngitis</t>
  </si>
  <si>
    <t>Skin Infection</t>
  </si>
  <si>
    <t>Tonsilitis</t>
  </si>
  <si>
    <t>Tooth Ache</t>
  </si>
  <si>
    <t>URI</t>
  </si>
  <si>
    <t>UTI</t>
  </si>
  <si>
    <t>Yeast Infection</t>
  </si>
  <si>
    <t>Total iSelectMD Cost</t>
  </si>
  <si>
    <t>Medications</t>
  </si>
  <si>
    <t>Albuterol</t>
  </si>
  <si>
    <t>Amlodipine</t>
  </si>
  <si>
    <t>Amoxocilin</t>
  </si>
  <si>
    <t>Augmentin</t>
  </si>
  <si>
    <t>Azithromycin</t>
  </si>
  <si>
    <t>Bactrim</t>
  </si>
  <si>
    <t>Bactroban</t>
  </si>
  <si>
    <t>Cephalexin</t>
  </si>
  <si>
    <t>Cipro</t>
  </si>
  <si>
    <t>Clarithromycin</t>
  </si>
  <si>
    <t>Clindamycin</t>
  </si>
  <si>
    <t>Diflucan</t>
  </si>
  <si>
    <t>Doxycyclin</t>
  </si>
  <si>
    <t>ER Visit</t>
  </si>
  <si>
    <t>Flagyl</t>
  </si>
  <si>
    <t>Flexeril</t>
  </si>
  <si>
    <t>Indocin</t>
  </si>
  <si>
    <t>Keflex</t>
  </si>
  <si>
    <t>Macrobid</t>
  </si>
  <si>
    <t>Medrol Dose Pak</t>
  </si>
  <si>
    <t>None - OTC</t>
  </si>
  <si>
    <t>Penicillin</t>
  </si>
  <si>
    <t>Phenergen</t>
  </si>
  <si>
    <t>Prednizone</t>
  </si>
  <si>
    <t>Tamiflu</t>
  </si>
  <si>
    <t>Tessalon Pearls</t>
  </si>
  <si>
    <t>Z Pack</t>
  </si>
  <si>
    <t>Loratidine</t>
  </si>
  <si>
    <t xml:space="preserve">Total RX </t>
  </si>
  <si>
    <t>Average Consumer Cost</t>
  </si>
  <si>
    <t>Cost</t>
  </si>
  <si>
    <t>Total Cost</t>
  </si>
  <si>
    <t>Summary</t>
  </si>
  <si>
    <t>Consults</t>
  </si>
  <si>
    <t>Medications Precribed</t>
  </si>
  <si>
    <t>Total Consult Cost</t>
  </si>
  <si>
    <t>Total RX Cost</t>
  </si>
  <si>
    <t>Cost per Consult</t>
  </si>
  <si>
    <t>Consult Time of day</t>
  </si>
  <si>
    <t>8am - 12pm</t>
  </si>
  <si>
    <t>12pm - 5pm</t>
  </si>
  <si>
    <t>5pm - 12am</t>
  </si>
  <si>
    <t>Medication</t>
  </si>
  <si>
    <t>Summay</t>
  </si>
  <si>
    <t>Pharygitis</t>
  </si>
  <si>
    <t>Conjuntivitis</t>
  </si>
  <si>
    <t>Otitis Media</t>
  </si>
  <si>
    <t>Flu</t>
  </si>
  <si>
    <t>Bronchitis</t>
  </si>
  <si>
    <t>Refil Blood Pressure meds</t>
  </si>
  <si>
    <t>scabies</t>
  </si>
  <si>
    <t>Strep</t>
  </si>
  <si>
    <t>Cold Sore</t>
  </si>
  <si>
    <t>flushing</t>
  </si>
  <si>
    <t>Hives</t>
  </si>
  <si>
    <t>Allergies</t>
  </si>
  <si>
    <t>Tinnitis</t>
  </si>
  <si>
    <t>Cellulitis</t>
  </si>
  <si>
    <t>Possible Pneumonia</t>
  </si>
  <si>
    <t>Vertigo</t>
  </si>
  <si>
    <t>Promethazine</t>
  </si>
  <si>
    <t>NONE</t>
  </si>
  <si>
    <t>Amox</t>
  </si>
  <si>
    <t>Tessalon</t>
  </si>
  <si>
    <t>Medrol Dose Pack</t>
  </si>
  <si>
    <t>Valtrex</t>
  </si>
  <si>
    <t>Pantanol</t>
  </si>
  <si>
    <t>Lisinopril</t>
  </si>
  <si>
    <t>Ipratropium</t>
  </si>
  <si>
    <t>Permethrin Cream</t>
  </si>
  <si>
    <t>Polytrim Drops</t>
  </si>
  <si>
    <t>Zofran</t>
  </si>
  <si>
    <t>Ketoconazole</t>
  </si>
  <si>
    <t>Cirpo</t>
  </si>
  <si>
    <t>Biaxin</t>
  </si>
  <si>
    <t>Average Consumer cost</t>
  </si>
  <si>
    <t xml:space="preserve">RX Pricing Data </t>
  </si>
  <si>
    <t>https://www.goodrx.com/biaxin</t>
  </si>
  <si>
    <t>Allergic Rhinitis</t>
  </si>
  <si>
    <t>Allopurinol</t>
  </si>
  <si>
    <t>Bacterial Vaginosis</t>
  </si>
  <si>
    <t>Amoxocillin</t>
  </si>
  <si>
    <t>Common Cold</t>
  </si>
  <si>
    <t xml:space="preserve"> </t>
  </si>
  <si>
    <t>Conjunctivitis</t>
  </si>
  <si>
    <t>Cystitis</t>
  </si>
  <si>
    <t>Bromfed</t>
  </si>
  <si>
    <t>Dermatitis</t>
  </si>
  <si>
    <t>Cefdinir</t>
  </si>
  <si>
    <t>Earache</t>
  </si>
  <si>
    <t>Chloraseptic Throat Spray</t>
  </si>
  <si>
    <t>Esophageal Foreign Body</t>
  </si>
  <si>
    <t>Compazine Rectal Suppositories</t>
  </si>
  <si>
    <t>Headache</t>
  </si>
  <si>
    <t>Doxcycline</t>
  </si>
  <si>
    <t>Ahist</t>
  </si>
  <si>
    <t>Migrane</t>
  </si>
  <si>
    <t>ER  - Recommend</t>
  </si>
  <si>
    <t>Monilia Vulvovaginitis</t>
  </si>
  <si>
    <t>Erythromycin</t>
  </si>
  <si>
    <t>Flonase Nasal Spray</t>
  </si>
  <si>
    <t>Otalgia</t>
  </si>
  <si>
    <t>Gentamicin Ophthalmic Ointment</t>
  </si>
  <si>
    <t>Otitis</t>
  </si>
  <si>
    <t>Ipratopium Nasal Spray</t>
  </si>
  <si>
    <t>Sinusitis</t>
  </si>
  <si>
    <t>Maxitrol Eye Suspension</t>
  </si>
  <si>
    <t>Metronidazole</t>
  </si>
  <si>
    <t>Mucinex</t>
  </si>
  <si>
    <t>None</t>
  </si>
  <si>
    <t>Viral Syndrome</t>
  </si>
  <si>
    <t>Prednisolone</t>
  </si>
  <si>
    <t>Prednisone</t>
  </si>
  <si>
    <t>Total</t>
  </si>
  <si>
    <t>ProAir</t>
  </si>
  <si>
    <t>Pyridium</t>
  </si>
  <si>
    <t>Rectal OTC Antacids</t>
  </si>
  <si>
    <t>Singulair</t>
  </si>
  <si>
    <t>Tessalon Perles</t>
  </si>
  <si>
    <t>Triamcinolone Cream</t>
  </si>
  <si>
    <t>Zyrtec</t>
  </si>
  <si>
    <t>Anivert</t>
  </si>
  <si>
    <t>Doxycycline</t>
  </si>
  <si>
    <t>Zithromax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</si>
</sst>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9" fontId="0" fillId="0" borderId="0" xfId="0" applyNumberFormat="1"/>
    <xf numFmtId="6" fontId="0" fillId="0" borderId="0" xfId="0" applyNumberFormat="1"/>
    <xf numFmtId="8" fontId="0" fillId="0" borderId="0" xfId="0" applyNumberFormat="1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44" fontId="0" fillId="0" borderId="0" xfId="1" applyFont="1"/>
    <xf numFmtId="165" fontId="0" fillId="0" borderId="0" xfId="1" applyNumberFormat="1" applyFont="1"/>
    <xf numFmtId="8" fontId="0" fillId="2" borderId="0" xfId="0" applyNumberFormat="1" applyFill="1"/>
    <xf numFmtId="0" fontId="0" fillId="0" borderId="0" xfId="0" applyFont="1"/>
    <xf numFmtId="164" fontId="0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J35" sqref="J35"/>
    </sheetView>
  </sheetViews>
  <sheetFormatPr defaultRowHeight="14.4" x14ac:dyDescent="0.3"/>
  <cols>
    <col min="1" max="1" width="17.21875" customWidth="1"/>
    <col min="5" max="5" width="27.77734375" customWidth="1"/>
    <col min="8" max="8" width="8.88671875" style="4"/>
    <col min="10" max="10" width="19.109375" customWidth="1"/>
    <col min="11" max="11" width="11.109375" bestFit="1" customWidth="1"/>
  </cols>
  <sheetData>
    <row r="1" spans="1:11" s="5" customFormat="1" x14ac:dyDescent="0.3">
      <c r="A1" s="5" t="s">
        <v>0</v>
      </c>
      <c r="E1" s="5" t="s">
        <v>19</v>
      </c>
      <c r="G1" s="5" t="s">
        <v>50</v>
      </c>
      <c r="H1" s="6" t="s">
        <v>51</v>
      </c>
      <c r="J1" s="5" t="s">
        <v>52</v>
      </c>
    </row>
    <row r="2" spans="1:11" x14ac:dyDescent="0.3">
      <c r="A2" t="s">
        <v>1</v>
      </c>
      <c r="B2">
        <v>1</v>
      </c>
      <c r="C2" s="1">
        <v>0.01</v>
      </c>
      <c r="E2" t="s">
        <v>20</v>
      </c>
      <c r="F2">
        <v>1</v>
      </c>
      <c r="G2" s="3">
        <v>9.77</v>
      </c>
      <c r="H2" s="4">
        <v>9.77</v>
      </c>
      <c r="J2" t="s">
        <v>53</v>
      </c>
      <c r="K2">
        <v>101</v>
      </c>
    </row>
    <row r="3" spans="1:11" x14ac:dyDescent="0.3">
      <c r="A3" t="s">
        <v>2</v>
      </c>
      <c r="B3">
        <v>1</v>
      </c>
      <c r="C3" s="1">
        <v>0.01</v>
      </c>
      <c r="E3" t="s">
        <v>21</v>
      </c>
      <c r="F3">
        <v>1</v>
      </c>
      <c r="G3" s="3">
        <v>7.17</v>
      </c>
      <c r="H3" s="4">
        <v>7.17</v>
      </c>
      <c r="J3" t="s">
        <v>54</v>
      </c>
      <c r="K3">
        <v>103</v>
      </c>
    </row>
    <row r="4" spans="1:11" x14ac:dyDescent="0.3">
      <c r="A4" t="s">
        <v>3</v>
      </c>
      <c r="B4">
        <v>4</v>
      </c>
      <c r="C4" s="1">
        <v>0.04</v>
      </c>
      <c r="E4" t="s">
        <v>22</v>
      </c>
      <c r="F4">
        <v>21</v>
      </c>
      <c r="G4" s="3">
        <v>8.51</v>
      </c>
      <c r="H4" s="4">
        <v>178.71</v>
      </c>
      <c r="J4" t="s">
        <v>55</v>
      </c>
      <c r="K4" s="2">
        <v>7500</v>
      </c>
    </row>
    <row r="5" spans="1:11" x14ac:dyDescent="0.3">
      <c r="A5" t="s">
        <v>4</v>
      </c>
      <c r="B5">
        <v>10</v>
      </c>
      <c r="C5" s="1">
        <v>0.1</v>
      </c>
      <c r="E5" t="s">
        <v>23</v>
      </c>
      <c r="F5">
        <v>4</v>
      </c>
      <c r="G5" s="3">
        <v>13.9</v>
      </c>
      <c r="H5" s="4">
        <v>55.6</v>
      </c>
      <c r="J5" t="s">
        <v>56</v>
      </c>
      <c r="K5" s="8">
        <v>1494</v>
      </c>
    </row>
    <row r="6" spans="1:11" x14ac:dyDescent="0.3">
      <c r="A6" t="s">
        <v>5</v>
      </c>
      <c r="B6">
        <v>1</v>
      </c>
      <c r="C6" s="1">
        <v>0.01</v>
      </c>
      <c r="E6" t="s">
        <v>24</v>
      </c>
      <c r="F6">
        <v>2</v>
      </c>
      <c r="G6" s="3">
        <v>11</v>
      </c>
      <c r="H6" s="4">
        <v>22</v>
      </c>
    </row>
    <row r="7" spans="1:11" x14ac:dyDescent="0.3">
      <c r="A7" t="s">
        <v>6</v>
      </c>
      <c r="B7">
        <v>1</v>
      </c>
      <c r="C7" s="1">
        <v>0.01</v>
      </c>
      <c r="E7" t="s">
        <v>25</v>
      </c>
      <c r="F7">
        <v>7</v>
      </c>
      <c r="G7" s="3">
        <v>6.28</v>
      </c>
      <c r="H7" s="4">
        <v>43.96</v>
      </c>
      <c r="K7" s="2">
        <v>8994</v>
      </c>
    </row>
    <row r="8" spans="1:11" x14ac:dyDescent="0.3">
      <c r="A8" t="s">
        <v>7</v>
      </c>
      <c r="B8">
        <v>1</v>
      </c>
      <c r="C8" s="1">
        <v>0.01</v>
      </c>
      <c r="E8" t="s">
        <v>26</v>
      </c>
      <c r="F8">
        <v>1</v>
      </c>
      <c r="G8" s="3">
        <v>178.05</v>
      </c>
      <c r="H8" s="4">
        <v>178.05</v>
      </c>
      <c r="J8" t="s">
        <v>57</v>
      </c>
      <c r="K8" s="7">
        <v>89.04</v>
      </c>
    </row>
    <row r="9" spans="1:11" x14ac:dyDescent="0.3">
      <c r="A9" t="s">
        <v>8</v>
      </c>
      <c r="B9">
        <v>1</v>
      </c>
      <c r="C9" s="1">
        <v>0.01</v>
      </c>
      <c r="E9" t="s">
        <v>27</v>
      </c>
      <c r="F9">
        <v>1</v>
      </c>
      <c r="G9" s="3">
        <v>11.92</v>
      </c>
      <c r="H9" s="4">
        <v>11.92</v>
      </c>
    </row>
    <row r="10" spans="1:11" x14ac:dyDescent="0.3">
      <c r="A10" t="s">
        <v>9</v>
      </c>
      <c r="B10">
        <v>1</v>
      </c>
      <c r="C10" s="1">
        <v>0.01</v>
      </c>
      <c r="E10" t="s">
        <v>28</v>
      </c>
      <c r="F10">
        <v>1</v>
      </c>
      <c r="G10" s="3">
        <v>8.49</v>
      </c>
      <c r="H10" s="4">
        <v>8.49</v>
      </c>
    </row>
    <row r="11" spans="1:11" x14ac:dyDescent="0.3">
      <c r="A11" t="s">
        <v>10</v>
      </c>
      <c r="B11">
        <v>1</v>
      </c>
      <c r="C11" s="1">
        <v>0.01</v>
      </c>
      <c r="E11" t="s">
        <v>29</v>
      </c>
      <c r="F11">
        <v>2</v>
      </c>
      <c r="G11" s="3">
        <v>27.73</v>
      </c>
      <c r="H11" s="4">
        <v>55.46</v>
      </c>
      <c r="J11" t="s">
        <v>58</v>
      </c>
    </row>
    <row r="12" spans="1:11" x14ac:dyDescent="0.3">
      <c r="A12" t="s">
        <v>11</v>
      </c>
      <c r="B12">
        <v>2</v>
      </c>
      <c r="C12" s="1">
        <v>0.02</v>
      </c>
      <c r="E12" t="s">
        <v>30</v>
      </c>
      <c r="F12">
        <v>1</v>
      </c>
      <c r="G12" s="3">
        <v>15.88</v>
      </c>
      <c r="H12" s="4">
        <v>15.88</v>
      </c>
      <c r="J12" t="s">
        <v>59</v>
      </c>
    </row>
    <row r="13" spans="1:11" x14ac:dyDescent="0.3">
      <c r="A13" t="s">
        <v>12</v>
      </c>
      <c r="B13">
        <v>2</v>
      </c>
      <c r="C13" s="1">
        <v>0.02</v>
      </c>
      <c r="E13" t="s">
        <v>31</v>
      </c>
      <c r="F13">
        <v>4</v>
      </c>
      <c r="G13" s="3">
        <v>5.36</v>
      </c>
      <c r="H13" s="4">
        <v>21.44</v>
      </c>
      <c r="J13" t="s">
        <v>60</v>
      </c>
    </row>
    <row r="14" spans="1:11" x14ac:dyDescent="0.3">
      <c r="A14" t="s">
        <v>13</v>
      </c>
      <c r="B14">
        <v>1</v>
      </c>
      <c r="C14" s="1">
        <v>0.01</v>
      </c>
      <c r="E14" t="s">
        <v>32</v>
      </c>
      <c r="F14">
        <v>2</v>
      </c>
      <c r="G14" s="3">
        <v>14.09</v>
      </c>
      <c r="H14" s="4">
        <v>28.18</v>
      </c>
      <c r="J14" t="s">
        <v>61</v>
      </c>
    </row>
    <row r="15" spans="1:11" x14ac:dyDescent="0.3">
      <c r="A15" t="s">
        <v>14</v>
      </c>
      <c r="B15">
        <v>4</v>
      </c>
      <c r="C15" s="1">
        <v>0.04</v>
      </c>
      <c r="E15" t="s">
        <v>33</v>
      </c>
      <c r="F15">
        <v>5</v>
      </c>
      <c r="G15" s="3"/>
    </row>
    <row r="16" spans="1:11" x14ac:dyDescent="0.3">
      <c r="A16" t="s">
        <v>15</v>
      </c>
      <c r="B16">
        <v>54</v>
      </c>
      <c r="C16" s="1">
        <v>0.54</v>
      </c>
      <c r="E16" t="s">
        <v>34</v>
      </c>
      <c r="F16">
        <v>1</v>
      </c>
      <c r="G16" s="3">
        <v>11.22</v>
      </c>
      <c r="H16" s="4">
        <v>11.22</v>
      </c>
    </row>
    <row r="17" spans="1:8" x14ac:dyDescent="0.3">
      <c r="A17" t="s">
        <v>16</v>
      </c>
      <c r="B17">
        <v>12</v>
      </c>
      <c r="C17" s="1">
        <v>0.12</v>
      </c>
      <c r="E17" t="s">
        <v>35</v>
      </c>
      <c r="F17">
        <v>1</v>
      </c>
      <c r="G17" s="3">
        <v>6.78</v>
      </c>
      <c r="H17" s="4">
        <v>6.78</v>
      </c>
    </row>
    <row r="18" spans="1:8" x14ac:dyDescent="0.3">
      <c r="A18" t="s">
        <v>17</v>
      </c>
      <c r="B18">
        <v>4</v>
      </c>
      <c r="C18" s="1">
        <v>0.04</v>
      </c>
      <c r="E18" t="s">
        <v>36</v>
      </c>
      <c r="F18">
        <v>1</v>
      </c>
      <c r="G18" s="3">
        <v>9.91</v>
      </c>
      <c r="H18" s="4">
        <v>9.91</v>
      </c>
    </row>
    <row r="19" spans="1:8" x14ac:dyDescent="0.3">
      <c r="B19">
        <v>101</v>
      </c>
      <c r="C19" s="1">
        <v>1</v>
      </c>
      <c r="E19" t="s">
        <v>37</v>
      </c>
      <c r="F19">
        <v>2</v>
      </c>
      <c r="G19" s="3">
        <v>11.92</v>
      </c>
      <c r="H19" s="4">
        <v>23.84</v>
      </c>
    </row>
    <row r="20" spans="1:8" x14ac:dyDescent="0.3">
      <c r="E20" t="s">
        <v>38</v>
      </c>
      <c r="F20">
        <v>2</v>
      </c>
      <c r="G20" s="3">
        <v>21.21</v>
      </c>
      <c r="H20" s="4">
        <v>42.42</v>
      </c>
    </row>
    <row r="21" spans="1:8" x14ac:dyDescent="0.3">
      <c r="A21" t="s">
        <v>18</v>
      </c>
      <c r="B21" s="2">
        <v>7500</v>
      </c>
      <c r="E21" t="s">
        <v>39</v>
      </c>
      <c r="F21">
        <v>13</v>
      </c>
      <c r="G21" s="3">
        <v>16.48</v>
      </c>
      <c r="H21" s="4">
        <v>214.24</v>
      </c>
    </row>
    <row r="22" spans="1:8" x14ac:dyDescent="0.3">
      <c r="E22" t="s">
        <v>40</v>
      </c>
      <c r="F22">
        <v>2</v>
      </c>
    </row>
    <row r="23" spans="1:8" x14ac:dyDescent="0.3">
      <c r="E23" t="s">
        <v>41</v>
      </c>
      <c r="F23">
        <v>1</v>
      </c>
      <c r="G23" s="3">
        <v>11.99</v>
      </c>
      <c r="H23" s="4">
        <v>11.99</v>
      </c>
    </row>
    <row r="24" spans="1:8" x14ac:dyDescent="0.3">
      <c r="E24" t="s">
        <v>42</v>
      </c>
      <c r="F24">
        <v>1</v>
      </c>
      <c r="G24" s="3">
        <v>8.15</v>
      </c>
      <c r="H24" s="4">
        <v>8.15</v>
      </c>
    </row>
    <row r="25" spans="1:8" x14ac:dyDescent="0.3">
      <c r="E25" t="s">
        <v>43</v>
      </c>
      <c r="F25">
        <v>8</v>
      </c>
      <c r="G25" s="3">
        <v>4.84</v>
      </c>
      <c r="H25" s="4">
        <v>38.72</v>
      </c>
    </row>
    <row r="26" spans="1:8" x14ac:dyDescent="0.3">
      <c r="E26" t="s">
        <v>44</v>
      </c>
      <c r="F26">
        <v>8</v>
      </c>
      <c r="G26" s="3">
        <v>48</v>
      </c>
      <c r="H26" s="4">
        <v>384</v>
      </c>
    </row>
    <row r="27" spans="1:8" x14ac:dyDescent="0.3">
      <c r="E27" t="s">
        <v>45</v>
      </c>
      <c r="F27">
        <v>4</v>
      </c>
      <c r="G27" s="3">
        <v>11.71</v>
      </c>
      <c r="H27" s="4">
        <v>46.84</v>
      </c>
    </row>
    <row r="28" spans="1:8" x14ac:dyDescent="0.3">
      <c r="E28" t="s">
        <v>46</v>
      </c>
      <c r="F28">
        <v>5</v>
      </c>
      <c r="G28" s="3">
        <v>11</v>
      </c>
      <c r="H28" s="4">
        <v>55</v>
      </c>
    </row>
    <row r="29" spans="1:8" x14ac:dyDescent="0.3">
      <c r="E29" t="s">
        <v>47</v>
      </c>
      <c r="F29">
        <v>1</v>
      </c>
      <c r="G29" s="3">
        <v>4.22</v>
      </c>
      <c r="H29" s="4">
        <v>4.22</v>
      </c>
    </row>
    <row r="30" spans="1:8" x14ac:dyDescent="0.3">
      <c r="E30" t="s">
        <v>48</v>
      </c>
      <c r="F30">
        <v>103</v>
      </c>
    </row>
    <row r="31" spans="1:8" x14ac:dyDescent="0.3">
      <c r="E31" t="s">
        <v>49</v>
      </c>
      <c r="H31" s="4">
        <v>14.5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J17" sqref="J17"/>
    </sheetView>
  </sheetViews>
  <sheetFormatPr defaultRowHeight="14.4" x14ac:dyDescent="0.3"/>
  <cols>
    <col min="1" max="1" width="21" customWidth="1"/>
    <col min="4" max="4" width="16.77734375" customWidth="1"/>
    <col min="9" max="9" width="8.88671875" customWidth="1"/>
    <col min="10" max="10" width="20" customWidth="1"/>
    <col min="11" max="11" width="19.5546875" customWidth="1"/>
  </cols>
  <sheetData>
    <row r="1" spans="1:11" x14ac:dyDescent="0.3">
      <c r="A1" s="5" t="s">
        <v>0</v>
      </c>
      <c r="D1" s="5" t="s">
        <v>62</v>
      </c>
      <c r="F1" s="5" t="s">
        <v>50</v>
      </c>
      <c r="G1" t="s">
        <v>51</v>
      </c>
      <c r="J1" t="s">
        <v>63</v>
      </c>
    </row>
    <row r="2" spans="1:11" x14ac:dyDescent="0.3">
      <c r="A2" t="s">
        <v>15</v>
      </c>
      <c r="B2">
        <v>57</v>
      </c>
      <c r="D2" t="s">
        <v>80</v>
      </c>
      <c r="E2">
        <v>1</v>
      </c>
      <c r="F2" s="4">
        <v>20.75</v>
      </c>
      <c r="G2" s="4">
        <v>20.75</v>
      </c>
    </row>
    <row r="3" spans="1:11" x14ac:dyDescent="0.3">
      <c r="A3" t="s">
        <v>64</v>
      </c>
      <c r="B3">
        <v>5</v>
      </c>
      <c r="D3" t="s">
        <v>81</v>
      </c>
      <c r="E3">
        <v>16</v>
      </c>
      <c r="F3" s="4"/>
      <c r="G3" s="4"/>
      <c r="J3" t="s">
        <v>53</v>
      </c>
      <c r="K3">
        <v>111</v>
      </c>
    </row>
    <row r="4" spans="1:11" x14ac:dyDescent="0.3">
      <c r="A4" t="s">
        <v>16</v>
      </c>
      <c r="B4">
        <v>5</v>
      </c>
      <c r="D4" t="s">
        <v>46</v>
      </c>
      <c r="E4">
        <v>8</v>
      </c>
      <c r="F4" s="4">
        <v>11</v>
      </c>
      <c r="G4" s="4">
        <v>88</v>
      </c>
      <c r="J4" t="s">
        <v>54</v>
      </c>
      <c r="K4">
        <v>121</v>
      </c>
    </row>
    <row r="5" spans="1:11" x14ac:dyDescent="0.3">
      <c r="A5" t="s">
        <v>65</v>
      </c>
      <c r="B5">
        <v>4</v>
      </c>
      <c r="D5" t="s">
        <v>23</v>
      </c>
      <c r="E5">
        <v>11</v>
      </c>
      <c r="F5" s="4">
        <v>13.9</v>
      </c>
      <c r="G5" s="4">
        <v>152.9</v>
      </c>
      <c r="J5" t="s">
        <v>55</v>
      </c>
      <c r="K5" s="2">
        <v>9075</v>
      </c>
    </row>
    <row r="6" spans="1:11" x14ac:dyDescent="0.3">
      <c r="A6" t="s">
        <v>66</v>
      </c>
      <c r="B6">
        <v>4</v>
      </c>
      <c r="D6" t="s">
        <v>82</v>
      </c>
      <c r="E6">
        <v>19</v>
      </c>
      <c r="F6" s="4">
        <v>8.51</v>
      </c>
      <c r="G6" s="4">
        <v>161.69</v>
      </c>
      <c r="J6" t="s">
        <v>56</v>
      </c>
      <c r="K6" s="8">
        <v>1582.43</v>
      </c>
    </row>
    <row r="7" spans="1:11" x14ac:dyDescent="0.3">
      <c r="A7" t="s">
        <v>67</v>
      </c>
      <c r="B7">
        <v>8</v>
      </c>
      <c r="D7" t="s">
        <v>83</v>
      </c>
      <c r="E7">
        <v>7</v>
      </c>
      <c r="F7" s="4">
        <v>11.71</v>
      </c>
      <c r="G7" s="4">
        <v>81.97</v>
      </c>
    </row>
    <row r="8" spans="1:11" x14ac:dyDescent="0.3">
      <c r="A8" t="s">
        <v>12</v>
      </c>
      <c r="B8">
        <v>2</v>
      </c>
      <c r="D8" t="s">
        <v>43</v>
      </c>
      <c r="E8">
        <v>8</v>
      </c>
      <c r="F8" s="4">
        <v>4.84</v>
      </c>
      <c r="G8" s="4">
        <v>38.72</v>
      </c>
      <c r="K8" s="2">
        <v>10657</v>
      </c>
    </row>
    <row r="9" spans="1:11" x14ac:dyDescent="0.3">
      <c r="A9" t="s">
        <v>14</v>
      </c>
      <c r="B9">
        <v>1</v>
      </c>
      <c r="D9" t="s">
        <v>25</v>
      </c>
      <c r="E9">
        <v>4</v>
      </c>
      <c r="F9" s="4">
        <v>6.28</v>
      </c>
      <c r="G9" s="4">
        <v>25.12</v>
      </c>
      <c r="J9" t="s">
        <v>57</v>
      </c>
      <c r="K9" s="7">
        <v>96</v>
      </c>
    </row>
    <row r="10" spans="1:11" x14ac:dyDescent="0.3">
      <c r="A10" t="s">
        <v>17</v>
      </c>
      <c r="B10">
        <v>1</v>
      </c>
      <c r="D10" t="s">
        <v>84</v>
      </c>
      <c r="E10">
        <v>19</v>
      </c>
      <c r="F10" s="4">
        <v>16.48</v>
      </c>
      <c r="G10" s="4">
        <v>313.12</v>
      </c>
    </row>
    <row r="11" spans="1:11" x14ac:dyDescent="0.3">
      <c r="A11" t="s">
        <v>3</v>
      </c>
      <c r="B11">
        <v>1</v>
      </c>
      <c r="D11" t="s">
        <v>44</v>
      </c>
      <c r="E11">
        <v>7</v>
      </c>
      <c r="F11" s="4">
        <v>48</v>
      </c>
      <c r="G11" s="4">
        <v>336</v>
      </c>
    </row>
    <row r="12" spans="1:11" x14ac:dyDescent="0.3">
      <c r="A12" t="s">
        <v>68</v>
      </c>
      <c r="B12">
        <v>6</v>
      </c>
      <c r="D12" t="s">
        <v>85</v>
      </c>
      <c r="E12">
        <v>3</v>
      </c>
      <c r="F12" s="4">
        <v>25.89</v>
      </c>
      <c r="G12" s="4">
        <v>77.67</v>
      </c>
      <c r="J12" t="s">
        <v>96</v>
      </c>
    </row>
    <row r="13" spans="1:11" x14ac:dyDescent="0.3">
      <c r="A13" t="s">
        <v>13</v>
      </c>
      <c r="B13">
        <v>2</v>
      </c>
      <c r="D13" t="s">
        <v>86</v>
      </c>
      <c r="E13">
        <v>1</v>
      </c>
      <c r="F13" s="4">
        <v>22.72</v>
      </c>
      <c r="G13" s="4">
        <v>22.72</v>
      </c>
      <c r="J13" t="s">
        <v>97</v>
      </c>
    </row>
    <row r="14" spans="1:11" x14ac:dyDescent="0.3">
      <c r="A14" t="s">
        <v>69</v>
      </c>
      <c r="B14">
        <v>2</v>
      </c>
      <c r="D14" t="s">
        <v>38</v>
      </c>
      <c r="E14">
        <v>1</v>
      </c>
      <c r="F14" s="4">
        <v>21.21</v>
      </c>
      <c r="G14" s="4">
        <v>21.21</v>
      </c>
    </row>
    <row r="15" spans="1:11" x14ac:dyDescent="0.3">
      <c r="A15" t="s">
        <v>70</v>
      </c>
      <c r="B15">
        <v>1</v>
      </c>
      <c r="D15" t="s">
        <v>87</v>
      </c>
      <c r="E15">
        <v>2</v>
      </c>
      <c r="F15" s="4">
        <v>4</v>
      </c>
      <c r="G15" s="4">
        <v>8</v>
      </c>
    </row>
    <row r="16" spans="1:11" x14ac:dyDescent="0.3">
      <c r="A16" t="s">
        <v>9</v>
      </c>
      <c r="B16">
        <v>1</v>
      </c>
      <c r="D16" t="s">
        <v>88</v>
      </c>
      <c r="E16">
        <v>2</v>
      </c>
      <c r="F16" s="4">
        <v>26.33</v>
      </c>
      <c r="G16" s="4">
        <v>52.66</v>
      </c>
    </row>
    <row r="17" spans="1:7" x14ac:dyDescent="0.3">
      <c r="A17" t="s">
        <v>71</v>
      </c>
      <c r="B17">
        <v>2</v>
      </c>
      <c r="D17" t="s">
        <v>32</v>
      </c>
      <c r="E17">
        <v>1</v>
      </c>
      <c r="F17" s="4">
        <v>14.09</v>
      </c>
      <c r="G17" s="4">
        <v>14.09</v>
      </c>
    </row>
    <row r="18" spans="1:7" x14ac:dyDescent="0.3">
      <c r="A18" t="s">
        <v>72</v>
      </c>
      <c r="B18">
        <v>2</v>
      </c>
      <c r="D18" t="s">
        <v>89</v>
      </c>
      <c r="E18">
        <v>1</v>
      </c>
      <c r="F18" s="4">
        <v>28.76</v>
      </c>
      <c r="G18" s="4">
        <v>28.76</v>
      </c>
    </row>
    <row r="19" spans="1:7" x14ac:dyDescent="0.3">
      <c r="A19" t="s">
        <v>73</v>
      </c>
      <c r="B19">
        <v>1</v>
      </c>
      <c r="D19" t="s">
        <v>90</v>
      </c>
      <c r="E19">
        <v>2</v>
      </c>
      <c r="F19" s="4">
        <v>9.9</v>
      </c>
      <c r="G19" s="4">
        <v>19.8</v>
      </c>
    </row>
    <row r="20" spans="1:7" x14ac:dyDescent="0.3">
      <c r="A20" t="s">
        <v>74</v>
      </c>
      <c r="B20">
        <v>1</v>
      </c>
      <c r="D20" t="s">
        <v>91</v>
      </c>
      <c r="E20">
        <v>1</v>
      </c>
      <c r="F20" s="4">
        <v>7.32</v>
      </c>
      <c r="G20" s="4">
        <v>7.32</v>
      </c>
    </row>
    <row r="21" spans="1:7" x14ac:dyDescent="0.3">
      <c r="A21" t="s">
        <v>75</v>
      </c>
      <c r="B21">
        <v>1</v>
      </c>
      <c r="D21" t="s">
        <v>31</v>
      </c>
      <c r="E21">
        <v>2</v>
      </c>
      <c r="F21" s="4">
        <v>5.36</v>
      </c>
      <c r="G21" s="4">
        <v>10.72</v>
      </c>
    </row>
    <row r="22" spans="1:7" x14ac:dyDescent="0.3">
      <c r="A22" t="s">
        <v>76</v>
      </c>
      <c r="B22">
        <v>1</v>
      </c>
      <c r="D22" t="s">
        <v>30</v>
      </c>
      <c r="E22">
        <v>1</v>
      </c>
      <c r="F22" s="4">
        <v>15.88</v>
      </c>
      <c r="G22" s="4">
        <v>15.88</v>
      </c>
    </row>
    <row r="23" spans="1:7" x14ac:dyDescent="0.3">
      <c r="A23" t="s">
        <v>77</v>
      </c>
      <c r="B23">
        <v>1</v>
      </c>
      <c r="D23" t="s">
        <v>92</v>
      </c>
      <c r="E23">
        <v>1</v>
      </c>
      <c r="F23" s="4">
        <v>37.450000000000003</v>
      </c>
      <c r="G23" s="4">
        <v>37.450000000000003</v>
      </c>
    </row>
    <row r="24" spans="1:7" x14ac:dyDescent="0.3">
      <c r="A24" t="s">
        <v>78</v>
      </c>
      <c r="B24">
        <v>1</v>
      </c>
      <c r="D24" t="s">
        <v>93</v>
      </c>
      <c r="E24">
        <v>2</v>
      </c>
      <c r="F24" s="4">
        <v>8.49</v>
      </c>
      <c r="G24" s="4">
        <v>16.98</v>
      </c>
    </row>
    <row r="25" spans="1:7" x14ac:dyDescent="0.3">
      <c r="A25" t="s">
        <v>79</v>
      </c>
      <c r="B25">
        <v>1</v>
      </c>
      <c r="D25" t="s">
        <v>94</v>
      </c>
      <c r="E25">
        <v>1</v>
      </c>
      <c r="F25" s="4">
        <v>30.9</v>
      </c>
      <c r="G25" s="4">
        <v>30.9</v>
      </c>
    </row>
    <row r="26" spans="1:7" x14ac:dyDescent="0.3">
      <c r="B26">
        <v>111</v>
      </c>
      <c r="E26">
        <v>121</v>
      </c>
      <c r="F26" s="4"/>
      <c r="G26" s="4">
        <v>1582.43</v>
      </c>
    </row>
    <row r="27" spans="1:7" x14ac:dyDescent="0.3">
      <c r="D27" t="s">
        <v>95</v>
      </c>
      <c r="G27" s="9">
        <v>13.07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15" workbookViewId="0">
      <selection activeCell="H42" sqref="H42"/>
    </sheetView>
  </sheetViews>
  <sheetFormatPr defaultRowHeight="14.4" x14ac:dyDescent="0.3"/>
  <cols>
    <col min="1" max="1" width="20.5546875" customWidth="1"/>
    <col min="5" max="5" width="19.33203125" customWidth="1"/>
    <col min="10" max="10" width="16" customWidth="1"/>
    <col min="11" max="11" width="11.109375" customWidth="1"/>
  </cols>
  <sheetData>
    <row r="1" spans="1:12" x14ac:dyDescent="0.3">
      <c r="A1" s="5" t="s">
        <v>0</v>
      </c>
      <c r="B1" s="5"/>
      <c r="C1" s="5"/>
      <c r="D1" s="5"/>
      <c r="E1" s="5" t="s">
        <v>19</v>
      </c>
      <c r="F1" s="5"/>
      <c r="G1" s="5" t="s">
        <v>50</v>
      </c>
      <c r="H1" s="6" t="s">
        <v>51</v>
      </c>
      <c r="I1" s="5"/>
      <c r="J1" s="5" t="s">
        <v>52</v>
      </c>
      <c r="K1" s="5"/>
      <c r="L1" s="5"/>
    </row>
    <row r="2" spans="1:12" x14ac:dyDescent="0.3">
      <c r="A2" s="10" t="s">
        <v>98</v>
      </c>
      <c r="B2" s="10">
        <v>5</v>
      </c>
      <c r="C2" s="5"/>
      <c r="D2" s="5"/>
      <c r="E2" s="10" t="s">
        <v>99</v>
      </c>
      <c r="F2" s="10">
        <v>1</v>
      </c>
      <c r="G2" s="11">
        <v>23.4</v>
      </c>
      <c r="H2" s="11">
        <v>23.4</v>
      </c>
      <c r="I2" s="5"/>
      <c r="J2" t="s">
        <v>53</v>
      </c>
      <c r="K2" s="10">
        <v>108</v>
      </c>
      <c r="L2" s="5"/>
    </row>
    <row r="3" spans="1:12" x14ac:dyDescent="0.3">
      <c r="A3" t="s">
        <v>100</v>
      </c>
      <c r="B3">
        <v>1</v>
      </c>
      <c r="C3" s="5"/>
      <c r="D3" s="5"/>
      <c r="E3" s="10" t="s">
        <v>101</v>
      </c>
      <c r="F3" s="10">
        <v>10</v>
      </c>
      <c r="G3" s="11">
        <v>8.51</v>
      </c>
      <c r="H3" s="11">
        <f t="shared" ref="H3:H14" si="0">SUM(G3*F3)</f>
        <v>85.1</v>
      </c>
      <c r="I3" s="5"/>
      <c r="J3" t="s">
        <v>54</v>
      </c>
      <c r="K3" s="10">
        <v>130</v>
      </c>
      <c r="L3" s="5"/>
    </row>
    <row r="4" spans="1:12" x14ac:dyDescent="0.3">
      <c r="A4" t="s">
        <v>68</v>
      </c>
      <c r="B4">
        <v>9</v>
      </c>
      <c r="C4" s="5"/>
      <c r="D4" s="5"/>
      <c r="E4" t="s">
        <v>23</v>
      </c>
      <c r="F4" s="10">
        <v>7</v>
      </c>
      <c r="G4" s="11">
        <v>13.9</v>
      </c>
      <c r="H4" s="11">
        <f t="shared" si="0"/>
        <v>97.3</v>
      </c>
      <c r="I4" s="5"/>
      <c r="J4" t="s">
        <v>55</v>
      </c>
      <c r="K4" s="5"/>
      <c r="L4" s="5"/>
    </row>
    <row r="5" spans="1:12" x14ac:dyDescent="0.3">
      <c r="A5" t="s">
        <v>102</v>
      </c>
      <c r="B5">
        <v>1</v>
      </c>
      <c r="C5" s="1" t="s">
        <v>103</v>
      </c>
      <c r="E5" t="s">
        <v>24</v>
      </c>
      <c r="F5">
        <v>2</v>
      </c>
      <c r="G5" s="4">
        <v>11.92</v>
      </c>
      <c r="H5" s="11">
        <f t="shared" si="0"/>
        <v>23.84</v>
      </c>
      <c r="J5" t="s">
        <v>56</v>
      </c>
      <c r="K5" t="s">
        <v>103</v>
      </c>
    </row>
    <row r="6" spans="1:12" x14ac:dyDescent="0.3">
      <c r="A6" t="s">
        <v>104</v>
      </c>
      <c r="B6">
        <v>1</v>
      </c>
      <c r="C6" s="1"/>
      <c r="E6" t="s">
        <v>25</v>
      </c>
      <c r="F6">
        <v>1</v>
      </c>
      <c r="G6" s="4">
        <v>6.28</v>
      </c>
      <c r="H6" s="11">
        <f t="shared" si="0"/>
        <v>6.28</v>
      </c>
    </row>
    <row r="7" spans="1:12" x14ac:dyDescent="0.3">
      <c r="A7" t="s">
        <v>105</v>
      </c>
      <c r="B7">
        <v>1</v>
      </c>
      <c r="C7" s="1"/>
      <c r="E7" t="s">
        <v>106</v>
      </c>
      <c r="F7">
        <v>1</v>
      </c>
      <c r="G7" s="4">
        <v>13.95</v>
      </c>
      <c r="H7" s="11">
        <f t="shared" si="0"/>
        <v>13.95</v>
      </c>
      <c r="J7" t="s">
        <v>57</v>
      </c>
      <c r="K7" s="7" t="s">
        <v>103</v>
      </c>
    </row>
    <row r="8" spans="1:12" x14ac:dyDescent="0.3">
      <c r="A8" t="s">
        <v>107</v>
      </c>
      <c r="B8">
        <v>1</v>
      </c>
      <c r="C8" s="1"/>
      <c r="E8" t="s">
        <v>108</v>
      </c>
      <c r="F8">
        <v>4</v>
      </c>
      <c r="G8" s="4">
        <v>20.22</v>
      </c>
      <c r="H8" s="11">
        <f t="shared" si="0"/>
        <v>80.88</v>
      </c>
    </row>
    <row r="9" spans="1:12" x14ac:dyDescent="0.3">
      <c r="A9" t="s">
        <v>109</v>
      </c>
      <c r="B9">
        <v>1</v>
      </c>
      <c r="C9" s="1"/>
      <c r="E9" t="s">
        <v>110</v>
      </c>
      <c r="F9">
        <v>1</v>
      </c>
      <c r="G9" s="4">
        <v>7.49</v>
      </c>
      <c r="H9" s="11">
        <f t="shared" si="0"/>
        <v>7.49</v>
      </c>
    </row>
    <row r="10" spans="1:12" x14ac:dyDescent="0.3">
      <c r="A10" t="s">
        <v>111</v>
      </c>
      <c r="B10">
        <v>1</v>
      </c>
      <c r="C10" s="1" t="s">
        <v>103</v>
      </c>
      <c r="E10" t="s">
        <v>28</v>
      </c>
      <c r="F10">
        <v>2</v>
      </c>
      <c r="G10" s="4">
        <v>8.49</v>
      </c>
      <c r="H10" s="11">
        <f t="shared" si="0"/>
        <v>16.98</v>
      </c>
      <c r="J10" t="s">
        <v>58</v>
      </c>
      <c r="K10" t="s">
        <v>103</v>
      </c>
    </row>
    <row r="11" spans="1:12" x14ac:dyDescent="0.3">
      <c r="A11" t="s">
        <v>3</v>
      </c>
      <c r="B11">
        <v>2</v>
      </c>
      <c r="C11" s="1"/>
      <c r="E11" s="10" t="s">
        <v>112</v>
      </c>
      <c r="F11" s="10">
        <v>1</v>
      </c>
      <c r="G11" s="4">
        <v>11.35</v>
      </c>
      <c r="H11" s="11">
        <f t="shared" si="0"/>
        <v>11.35</v>
      </c>
      <c r="J11" t="s">
        <v>59</v>
      </c>
    </row>
    <row r="12" spans="1:12" x14ac:dyDescent="0.3">
      <c r="A12" t="s">
        <v>113</v>
      </c>
      <c r="B12">
        <v>2</v>
      </c>
      <c r="C12" s="1"/>
      <c r="E12" t="s">
        <v>31</v>
      </c>
      <c r="F12">
        <v>7</v>
      </c>
      <c r="G12" s="4">
        <v>12.85</v>
      </c>
      <c r="H12" s="11">
        <f t="shared" si="0"/>
        <v>89.95</v>
      </c>
      <c r="J12" t="s">
        <v>60</v>
      </c>
    </row>
    <row r="13" spans="1:12" x14ac:dyDescent="0.3">
      <c r="A13" t="s">
        <v>4</v>
      </c>
      <c r="B13">
        <v>12</v>
      </c>
      <c r="C13" s="1" t="s">
        <v>103</v>
      </c>
      <c r="E13" t="s">
        <v>114</v>
      </c>
      <c r="F13">
        <v>4</v>
      </c>
      <c r="G13" s="4">
        <v>16.600000000000001</v>
      </c>
      <c r="H13" s="11">
        <f t="shared" si="0"/>
        <v>66.400000000000006</v>
      </c>
      <c r="J13" t="s">
        <v>61</v>
      </c>
      <c r="K13" s="2" t="s">
        <v>103</v>
      </c>
    </row>
    <row r="14" spans="1:12" x14ac:dyDescent="0.3">
      <c r="A14" t="s">
        <v>5</v>
      </c>
      <c r="B14">
        <v>1</v>
      </c>
      <c r="C14" s="1"/>
      <c r="E14" t="s">
        <v>115</v>
      </c>
      <c r="F14">
        <v>1</v>
      </c>
      <c r="G14" s="4">
        <v>19.77</v>
      </c>
      <c r="H14" s="11">
        <f t="shared" si="0"/>
        <v>19.77</v>
      </c>
      <c r="K14" s="2"/>
    </row>
    <row r="15" spans="1:12" x14ac:dyDescent="0.3">
      <c r="A15" t="s">
        <v>116</v>
      </c>
      <c r="B15">
        <v>1</v>
      </c>
      <c r="C15" s="1" t="s">
        <v>103</v>
      </c>
      <c r="E15" t="s">
        <v>117</v>
      </c>
      <c r="F15">
        <v>1</v>
      </c>
      <c r="H15" s="4" t="s">
        <v>103</v>
      </c>
      <c r="K15" s="8" t="s">
        <v>103</v>
      </c>
    </row>
    <row r="16" spans="1:12" x14ac:dyDescent="0.3">
      <c r="A16" t="s">
        <v>118</v>
      </c>
      <c r="B16">
        <v>4</v>
      </c>
      <c r="C16" s="1" t="s">
        <v>103</v>
      </c>
      <c r="E16" t="s">
        <v>119</v>
      </c>
      <c r="F16">
        <v>1</v>
      </c>
      <c r="G16" s="4">
        <v>14.06</v>
      </c>
      <c r="H16" s="11">
        <f t="shared" ref="H16:H24" si="1">SUM(G16*F16)</f>
        <v>14.06</v>
      </c>
    </row>
    <row r="17" spans="1:11" x14ac:dyDescent="0.3">
      <c r="A17" t="s">
        <v>10</v>
      </c>
      <c r="B17">
        <v>2</v>
      </c>
      <c r="C17" s="1" t="s">
        <v>103</v>
      </c>
      <c r="E17" t="s">
        <v>120</v>
      </c>
      <c r="F17">
        <v>2</v>
      </c>
      <c r="G17" s="4">
        <v>15.5</v>
      </c>
      <c r="H17" s="11">
        <f t="shared" si="1"/>
        <v>31</v>
      </c>
      <c r="K17" s="2" t="s">
        <v>103</v>
      </c>
    </row>
    <row r="18" spans="1:11" x14ac:dyDescent="0.3">
      <c r="A18" t="s">
        <v>121</v>
      </c>
      <c r="B18">
        <v>1</v>
      </c>
      <c r="C18" s="1" t="s">
        <v>103</v>
      </c>
      <c r="E18" t="s">
        <v>122</v>
      </c>
      <c r="F18">
        <v>1</v>
      </c>
      <c r="G18" s="4">
        <v>11.06</v>
      </c>
      <c r="H18" s="11">
        <f t="shared" si="1"/>
        <v>11.06</v>
      </c>
    </row>
    <row r="19" spans="1:11" x14ac:dyDescent="0.3">
      <c r="A19" t="s">
        <v>123</v>
      </c>
      <c r="B19">
        <v>1</v>
      </c>
      <c r="C19" s="1" t="s">
        <v>103</v>
      </c>
      <c r="E19" t="s">
        <v>124</v>
      </c>
      <c r="F19">
        <v>4</v>
      </c>
      <c r="G19" s="4">
        <v>33.42</v>
      </c>
      <c r="H19" s="11">
        <f t="shared" si="1"/>
        <v>133.68</v>
      </c>
    </row>
    <row r="20" spans="1:11" x14ac:dyDescent="0.3">
      <c r="A20" t="s">
        <v>11</v>
      </c>
      <c r="B20">
        <v>12</v>
      </c>
      <c r="C20" s="1" t="s">
        <v>103</v>
      </c>
      <c r="E20" t="s">
        <v>38</v>
      </c>
      <c r="F20">
        <v>7</v>
      </c>
      <c r="G20" s="4">
        <v>21.06</v>
      </c>
      <c r="H20" s="11">
        <f t="shared" si="1"/>
        <v>147.41999999999999</v>
      </c>
    </row>
    <row r="21" spans="1:11" x14ac:dyDescent="0.3">
      <c r="A21" t="s">
        <v>125</v>
      </c>
      <c r="B21">
        <v>22</v>
      </c>
      <c r="C21" s="1" t="s">
        <v>103</v>
      </c>
      <c r="E21" t="s">
        <v>126</v>
      </c>
      <c r="F21">
        <v>1</v>
      </c>
      <c r="G21" s="4">
        <v>19.13</v>
      </c>
      <c r="H21" s="11">
        <f t="shared" si="1"/>
        <v>19.13</v>
      </c>
    </row>
    <row r="22" spans="1:11" x14ac:dyDescent="0.3">
      <c r="A22" t="s">
        <v>13</v>
      </c>
      <c r="B22">
        <v>1</v>
      </c>
      <c r="C22" s="1"/>
      <c r="E22" t="s">
        <v>84</v>
      </c>
      <c r="F22">
        <v>9</v>
      </c>
      <c r="G22" s="4">
        <v>16.48</v>
      </c>
      <c r="H22" s="11">
        <f t="shared" si="1"/>
        <v>148.32</v>
      </c>
    </row>
    <row r="23" spans="1:11" x14ac:dyDescent="0.3">
      <c r="A23" t="s">
        <v>14</v>
      </c>
      <c r="B23">
        <v>1</v>
      </c>
      <c r="C23" s="1" t="s">
        <v>103</v>
      </c>
      <c r="E23" t="s">
        <v>127</v>
      </c>
      <c r="F23">
        <v>1</v>
      </c>
      <c r="G23" s="4">
        <v>11.97</v>
      </c>
      <c r="H23" s="11">
        <f t="shared" si="1"/>
        <v>11.97</v>
      </c>
    </row>
    <row r="24" spans="1:11" x14ac:dyDescent="0.3">
      <c r="A24" t="s">
        <v>15</v>
      </c>
      <c r="B24">
        <v>19</v>
      </c>
      <c r="C24" s="1"/>
      <c r="E24" t="s">
        <v>128</v>
      </c>
      <c r="F24">
        <v>1</v>
      </c>
      <c r="G24" s="4">
        <v>11.97</v>
      </c>
      <c r="H24" s="11">
        <f t="shared" si="1"/>
        <v>11.97</v>
      </c>
    </row>
    <row r="25" spans="1:11" x14ac:dyDescent="0.3">
      <c r="A25" t="s">
        <v>16</v>
      </c>
      <c r="B25">
        <v>8</v>
      </c>
      <c r="C25" s="1"/>
      <c r="E25" t="s">
        <v>129</v>
      </c>
      <c r="F25">
        <v>2</v>
      </c>
      <c r="G25" s="4"/>
      <c r="H25" s="4"/>
    </row>
    <row r="26" spans="1:11" x14ac:dyDescent="0.3">
      <c r="A26" t="s">
        <v>130</v>
      </c>
      <c r="B26">
        <v>2</v>
      </c>
      <c r="C26" s="1" t="s">
        <v>103</v>
      </c>
      <c r="E26" t="s">
        <v>80</v>
      </c>
      <c r="F26">
        <v>1</v>
      </c>
      <c r="G26" s="4">
        <v>9.2899999999999991</v>
      </c>
      <c r="H26" s="11">
        <f t="shared" ref="H26:H39" si="2">SUM(G26*F26)</f>
        <v>9.2899999999999991</v>
      </c>
    </row>
    <row r="27" spans="1:11" x14ac:dyDescent="0.3">
      <c r="A27" t="s">
        <v>17</v>
      </c>
      <c r="B27">
        <v>2</v>
      </c>
      <c r="C27" s="1" t="s">
        <v>103</v>
      </c>
      <c r="E27" t="s">
        <v>131</v>
      </c>
      <c r="F27">
        <v>1</v>
      </c>
      <c r="G27" s="4">
        <v>25.65</v>
      </c>
      <c r="H27" s="11">
        <f t="shared" si="2"/>
        <v>25.65</v>
      </c>
    </row>
    <row r="28" spans="1:11" x14ac:dyDescent="0.3">
      <c r="C28" s="1" t="s">
        <v>103</v>
      </c>
      <c r="E28" t="s">
        <v>132</v>
      </c>
      <c r="F28">
        <v>17</v>
      </c>
      <c r="G28" s="4">
        <v>5.59</v>
      </c>
      <c r="H28" s="11">
        <f t="shared" si="2"/>
        <v>95.03</v>
      </c>
    </row>
    <row r="29" spans="1:11" x14ac:dyDescent="0.3">
      <c r="A29" t="s">
        <v>133</v>
      </c>
      <c r="B29">
        <f>SUM(B2:B27)</f>
        <v>114</v>
      </c>
      <c r="C29" s="1" t="s">
        <v>103</v>
      </c>
      <c r="E29" t="s">
        <v>134</v>
      </c>
      <c r="F29">
        <v>1</v>
      </c>
      <c r="G29" s="4">
        <v>4.84</v>
      </c>
      <c r="H29" s="11">
        <f t="shared" si="2"/>
        <v>4.84</v>
      </c>
    </row>
    <row r="30" spans="1:11" x14ac:dyDescent="0.3">
      <c r="C30" s="1" t="s">
        <v>103</v>
      </c>
      <c r="E30" t="s">
        <v>80</v>
      </c>
      <c r="F30">
        <v>2</v>
      </c>
      <c r="G30" s="4">
        <v>8.15</v>
      </c>
      <c r="H30" s="11">
        <f t="shared" si="2"/>
        <v>16.3</v>
      </c>
    </row>
    <row r="31" spans="1:11" x14ac:dyDescent="0.3">
      <c r="C31" s="1" t="s">
        <v>103</v>
      </c>
      <c r="E31" t="s">
        <v>135</v>
      </c>
      <c r="F31">
        <v>1</v>
      </c>
      <c r="G31" s="4">
        <v>15.42</v>
      </c>
      <c r="H31" s="11">
        <f t="shared" si="2"/>
        <v>15.42</v>
      </c>
    </row>
    <row r="32" spans="1:11" x14ac:dyDescent="0.3">
      <c r="C32" s="1" t="s">
        <v>103</v>
      </c>
      <c r="E32" t="s">
        <v>136</v>
      </c>
      <c r="F32">
        <v>1</v>
      </c>
      <c r="G32" s="4">
        <v>9.76</v>
      </c>
      <c r="H32" s="11">
        <f t="shared" si="2"/>
        <v>9.76</v>
      </c>
    </row>
    <row r="33" spans="1:8" x14ac:dyDescent="0.3">
      <c r="C33" s="1" t="s">
        <v>103</v>
      </c>
      <c r="E33" t="s">
        <v>137</v>
      </c>
      <c r="F33">
        <v>1</v>
      </c>
      <c r="G33" s="4">
        <v>12.82</v>
      </c>
      <c r="H33" s="11">
        <f t="shared" si="2"/>
        <v>12.82</v>
      </c>
    </row>
    <row r="34" spans="1:8" x14ac:dyDescent="0.3">
      <c r="C34" s="1" t="s">
        <v>103</v>
      </c>
      <c r="E34" t="s">
        <v>44</v>
      </c>
      <c r="F34">
        <v>12</v>
      </c>
      <c r="G34" s="4">
        <v>50.06</v>
      </c>
      <c r="H34" s="11">
        <f t="shared" si="2"/>
        <v>600.72</v>
      </c>
    </row>
    <row r="35" spans="1:8" x14ac:dyDescent="0.3">
      <c r="C35" s="1" t="s">
        <v>103</v>
      </c>
      <c r="E35" t="s">
        <v>138</v>
      </c>
      <c r="F35">
        <v>5</v>
      </c>
      <c r="G35" s="4">
        <v>11.71</v>
      </c>
      <c r="H35" s="11">
        <f t="shared" si="2"/>
        <v>58.550000000000004</v>
      </c>
    </row>
    <row r="36" spans="1:8" x14ac:dyDescent="0.3">
      <c r="A36" t="s">
        <v>18</v>
      </c>
      <c r="B36" s="2" t="s">
        <v>103</v>
      </c>
      <c r="E36" t="s">
        <v>139</v>
      </c>
      <c r="F36">
        <v>1</v>
      </c>
      <c r="G36" s="4">
        <v>5.7</v>
      </c>
      <c r="H36" s="11">
        <f t="shared" si="2"/>
        <v>5.7</v>
      </c>
    </row>
    <row r="37" spans="1:8" x14ac:dyDescent="0.3">
      <c r="E37" t="s">
        <v>46</v>
      </c>
      <c r="F37">
        <v>11</v>
      </c>
      <c r="G37" s="4">
        <v>11</v>
      </c>
      <c r="H37" s="11">
        <f t="shared" si="2"/>
        <v>121</v>
      </c>
    </row>
    <row r="38" spans="1:8" x14ac:dyDescent="0.3">
      <c r="E38" t="s">
        <v>91</v>
      </c>
      <c r="F38">
        <v>3</v>
      </c>
      <c r="G38" s="4">
        <v>11</v>
      </c>
      <c r="H38" s="11">
        <f t="shared" si="2"/>
        <v>33</v>
      </c>
    </row>
    <row r="39" spans="1:8" x14ac:dyDescent="0.3">
      <c r="E39" t="s">
        <v>140</v>
      </c>
      <c r="F39">
        <v>1</v>
      </c>
      <c r="G39" s="4">
        <v>6.22</v>
      </c>
      <c r="H39" s="11">
        <f t="shared" si="2"/>
        <v>6.22</v>
      </c>
    </row>
    <row r="40" spans="1:8" x14ac:dyDescent="0.3">
      <c r="G40" s="4" t="s">
        <v>103</v>
      </c>
      <c r="H40" s="4" t="s">
        <v>103</v>
      </c>
    </row>
    <row r="41" spans="1:8" x14ac:dyDescent="0.3">
      <c r="E41" t="s">
        <v>48</v>
      </c>
      <c r="F41">
        <f>SUM(F2:F39)</f>
        <v>130</v>
      </c>
      <c r="G41" s="4" t="s">
        <v>103</v>
      </c>
      <c r="H41" s="4">
        <f>SUM(H2:H39)</f>
        <v>2085.6</v>
      </c>
    </row>
    <row r="42" spans="1:8" x14ac:dyDescent="0.3">
      <c r="E42" t="s">
        <v>49</v>
      </c>
      <c r="G42" s="3" t="s">
        <v>103</v>
      </c>
      <c r="H42" s="4">
        <f>SUM(H41/F41)</f>
        <v>16.043076923076921</v>
      </c>
    </row>
    <row r="43" spans="1:8" x14ac:dyDescent="0.3">
      <c r="G43" s="3" t="s">
        <v>103</v>
      </c>
      <c r="H43" s="4" t="s">
        <v>103</v>
      </c>
    </row>
    <row r="44" spans="1:8" x14ac:dyDescent="0.3">
      <c r="G44" s="3" t="s">
        <v>103</v>
      </c>
      <c r="H44" s="4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3" workbookViewId="0">
      <selection activeCell="G23" sqref="G23"/>
    </sheetView>
  </sheetViews>
  <sheetFormatPr defaultRowHeight="14.4" x14ac:dyDescent="0.3"/>
  <cols>
    <col min="1" max="1" width="18.5546875" customWidth="1"/>
    <col min="3" max="3" width="12.77734375" customWidth="1"/>
    <col min="4" max="4" width="11.21875" customWidth="1"/>
    <col min="6" max="6" width="15.6640625" customWidth="1"/>
    <col min="7" max="7" width="13.5546875" customWidth="1"/>
  </cols>
  <sheetData>
    <row r="1" spans="1:7" x14ac:dyDescent="0.3">
      <c r="A1" s="5" t="s">
        <v>19</v>
      </c>
      <c r="B1" s="5"/>
      <c r="C1" s="5" t="s">
        <v>50</v>
      </c>
      <c r="D1" s="6" t="s">
        <v>51</v>
      </c>
      <c r="E1" s="5"/>
      <c r="F1" s="5" t="s">
        <v>52</v>
      </c>
      <c r="G1" s="5"/>
    </row>
    <row r="2" spans="1:7" x14ac:dyDescent="0.3">
      <c r="A2" s="10" t="s">
        <v>20</v>
      </c>
      <c r="B2" s="10">
        <v>1</v>
      </c>
      <c r="C2" s="11">
        <v>9.5399999999999991</v>
      </c>
      <c r="D2" s="11">
        <v>9.5399999999999991</v>
      </c>
      <c r="E2" s="5"/>
      <c r="F2" t="s">
        <v>53</v>
      </c>
      <c r="G2" s="10">
        <v>100</v>
      </c>
    </row>
    <row r="3" spans="1:7" x14ac:dyDescent="0.3">
      <c r="A3" s="10" t="s">
        <v>101</v>
      </c>
      <c r="B3" s="10">
        <v>15</v>
      </c>
      <c r="C3" s="11">
        <v>8.51</v>
      </c>
      <c r="D3" s="11">
        <f t="shared" ref="D3:D17" si="0">SUM(C3*B3)</f>
        <v>127.64999999999999</v>
      </c>
      <c r="E3" s="5"/>
      <c r="F3" t="s">
        <v>54</v>
      </c>
      <c r="G3" s="10">
        <v>127</v>
      </c>
    </row>
    <row r="4" spans="1:7" x14ac:dyDescent="0.3">
      <c r="A4" t="s">
        <v>141</v>
      </c>
      <c r="B4" s="10">
        <v>1</v>
      </c>
      <c r="C4" s="11">
        <v>13.9</v>
      </c>
      <c r="D4" s="11">
        <f t="shared" si="0"/>
        <v>13.9</v>
      </c>
      <c r="E4" s="5"/>
      <c r="F4" t="s">
        <v>55</v>
      </c>
      <c r="G4" s="5"/>
    </row>
    <row r="5" spans="1:7" x14ac:dyDescent="0.3">
      <c r="A5" t="s">
        <v>23</v>
      </c>
      <c r="B5">
        <v>4</v>
      </c>
      <c r="C5" s="4">
        <v>11.92</v>
      </c>
      <c r="D5" s="11">
        <f t="shared" si="0"/>
        <v>47.68</v>
      </c>
      <c r="F5" t="s">
        <v>56</v>
      </c>
      <c r="G5" t="s">
        <v>103</v>
      </c>
    </row>
    <row r="6" spans="1:7" x14ac:dyDescent="0.3">
      <c r="A6" t="s">
        <v>25</v>
      </c>
      <c r="B6">
        <v>4</v>
      </c>
      <c r="C6" s="4">
        <v>6.28</v>
      </c>
      <c r="D6" s="11">
        <f t="shared" si="0"/>
        <v>25.12</v>
      </c>
    </row>
    <row r="7" spans="1:7" x14ac:dyDescent="0.3">
      <c r="A7" t="s">
        <v>94</v>
      </c>
      <c r="B7">
        <v>1</v>
      </c>
      <c r="C7" s="4">
        <v>13.95</v>
      </c>
      <c r="D7" s="11">
        <f t="shared" si="0"/>
        <v>13.95</v>
      </c>
      <c r="F7" t="s">
        <v>57</v>
      </c>
      <c r="G7" s="7">
        <v>12.31</v>
      </c>
    </row>
    <row r="8" spans="1:7" x14ac:dyDescent="0.3">
      <c r="A8" t="s">
        <v>108</v>
      </c>
      <c r="B8">
        <v>6</v>
      </c>
      <c r="C8" s="4">
        <v>20.22</v>
      </c>
      <c r="D8" s="11">
        <f t="shared" si="0"/>
        <v>121.32</v>
      </c>
    </row>
    <row r="9" spans="1:7" x14ac:dyDescent="0.3">
      <c r="A9" t="s">
        <v>110</v>
      </c>
      <c r="B9">
        <v>1</v>
      </c>
      <c r="C9" s="4">
        <v>7.49</v>
      </c>
      <c r="D9" s="11">
        <f t="shared" si="0"/>
        <v>7.49</v>
      </c>
    </row>
    <row r="10" spans="1:7" x14ac:dyDescent="0.3">
      <c r="A10" t="s">
        <v>28</v>
      </c>
      <c r="B10">
        <v>2</v>
      </c>
      <c r="C10" s="4">
        <v>8.49</v>
      </c>
      <c r="D10" s="11">
        <f t="shared" si="0"/>
        <v>16.98</v>
      </c>
      <c r="F10" t="s">
        <v>58</v>
      </c>
      <c r="G10" t="s">
        <v>103</v>
      </c>
    </row>
    <row r="11" spans="1:7" x14ac:dyDescent="0.3">
      <c r="A11" t="s">
        <v>31</v>
      </c>
      <c r="B11">
        <v>2</v>
      </c>
      <c r="C11" s="4">
        <v>12.85</v>
      </c>
      <c r="D11" s="11">
        <f t="shared" si="0"/>
        <v>25.7</v>
      </c>
      <c r="F11" t="s">
        <v>59</v>
      </c>
    </row>
    <row r="12" spans="1:7" x14ac:dyDescent="0.3">
      <c r="A12" t="s">
        <v>142</v>
      </c>
      <c r="B12">
        <v>14</v>
      </c>
      <c r="C12" s="4">
        <v>16.600000000000001</v>
      </c>
      <c r="D12" s="11">
        <f t="shared" si="0"/>
        <v>232.40000000000003</v>
      </c>
      <c r="F12" t="s">
        <v>60</v>
      </c>
    </row>
    <row r="13" spans="1:7" x14ac:dyDescent="0.3">
      <c r="A13" t="s">
        <v>122</v>
      </c>
      <c r="B13">
        <v>1</v>
      </c>
      <c r="C13" s="4">
        <v>11.06</v>
      </c>
      <c r="D13" s="11">
        <f t="shared" si="0"/>
        <v>11.06</v>
      </c>
      <c r="F13" t="s">
        <v>61</v>
      </c>
      <c r="G13" s="2" t="s">
        <v>103</v>
      </c>
    </row>
    <row r="14" spans="1:7" x14ac:dyDescent="0.3">
      <c r="A14" t="s">
        <v>124</v>
      </c>
      <c r="B14">
        <v>4</v>
      </c>
      <c r="C14" s="4">
        <v>33.42</v>
      </c>
      <c r="D14" s="11">
        <f t="shared" si="0"/>
        <v>133.68</v>
      </c>
      <c r="G14" s="2"/>
    </row>
    <row r="15" spans="1:7" x14ac:dyDescent="0.3">
      <c r="A15" t="s">
        <v>38</v>
      </c>
      <c r="B15">
        <v>4</v>
      </c>
      <c r="C15" s="4">
        <v>21.06</v>
      </c>
      <c r="D15" s="11">
        <f t="shared" si="0"/>
        <v>84.24</v>
      </c>
      <c r="G15" s="8" t="s">
        <v>103</v>
      </c>
    </row>
    <row r="16" spans="1:7" x14ac:dyDescent="0.3">
      <c r="A16" t="s">
        <v>84</v>
      </c>
      <c r="B16">
        <v>3</v>
      </c>
      <c r="C16" s="4">
        <v>16.48</v>
      </c>
      <c r="D16" s="11">
        <f t="shared" si="0"/>
        <v>49.44</v>
      </c>
    </row>
    <row r="17" spans="1:7" x14ac:dyDescent="0.3">
      <c r="A17" t="s">
        <v>128</v>
      </c>
      <c r="B17">
        <v>1</v>
      </c>
      <c r="C17" s="4">
        <v>11.97</v>
      </c>
      <c r="D17" s="11">
        <f t="shared" si="0"/>
        <v>11.97</v>
      </c>
      <c r="G17" s="2" t="s">
        <v>103</v>
      </c>
    </row>
    <row r="18" spans="1:7" x14ac:dyDescent="0.3">
      <c r="A18" t="s">
        <v>129</v>
      </c>
      <c r="B18">
        <v>3</v>
      </c>
      <c r="C18" s="4"/>
      <c r="D18" s="4"/>
    </row>
    <row r="19" spans="1:7" x14ac:dyDescent="0.3">
      <c r="A19" t="s">
        <v>80</v>
      </c>
      <c r="B19">
        <v>9</v>
      </c>
      <c r="C19" s="4">
        <v>8.15</v>
      </c>
      <c r="D19" s="11">
        <f t="shared" ref="D19:D27" si="1">SUM(C19*B19)</f>
        <v>73.350000000000009</v>
      </c>
    </row>
    <row r="20" spans="1:7" x14ac:dyDescent="0.3">
      <c r="A20" t="s">
        <v>41</v>
      </c>
      <c r="B20">
        <v>1</v>
      </c>
      <c r="C20" s="4">
        <v>25.65</v>
      </c>
      <c r="D20" s="11">
        <f t="shared" si="1"/>
        <v>25.65</v>
      </c>
    </row>
    <row r="21" spans="1:7" x14ac:dyDescent="0.3">
      <c r="A21" t="s">
        <v>132</v>
      </c>
      <c r="B21">
        <v>24</v>
      </c>
      <c r="C21" s="4">
        <v>5.59</v>
      </c>
      <c r="D21" s="11">
        <f t="shared" si="1"/>
        <v>134.16</v>
      </c>
    </row>
    <row r="22" spans="1:7" x14ac:dyDescent="0.3">
      <c r="A22" t="s">
        <v>134</v>
      </c>
      <c r="B22">
        <v>1</v>
      </c>
      <c r="C22" s="4">
        <v>4.84</v>
      </c>
      <c r="D22" s="11">
        <f t="shared" si="1"/>
        <v>4.84</v>
      </c>
    </row>
    <row r="23" spans="1:7" x14ac:dyDescent="0.3">
      <c r="A23" t="s">
        <v>44</v>
      </c>
      <c r="B23">
        <v>3</v>
      </c>
      <c r="C23" s="4">
        <v>50.06</v>
      </c>
      <c r="D23" s="11">
        <f t="shared" si="1"/>
        <v>150.18</v>
      </c>
    </row>
    <row r="24" spans="1:7" x14ac:dyDescent="0.3">
      <c r="A24" t="s">
        <v>138</v>
      </c>
      <c r="B24">
        <v>9</v>
      </c>
      <c r="C24" s="4">
        <v>11.71</v>
      </c>
      <c r="D24" s="11">
        <f t="shared" si="1"/>
        <v>105.39000000000001</v>
      </c>
    </row>
    <row r="25" spans="1:7" x14ac:dyDescent="0.3">
      <c r="A25" t="s">
        <v>143</v>
      </c>
      <c r="B25">
        <v>10</v>
      </c>
      <c r="C25" s="4">
        <v>11</v>
      </c>
      <c r="D25" s="11">
        <f t="shared" si="1"/>
        <v>110</v>
      </c>
    </row>
    <row r="26" spans="1:7" x14ac:dyDescent="0.3">
      <c r="A26" t="s">
        <v>91</v>
      </c>
      <c r="B26">
        <v>2</v>
      </c>
      <c r="C26" s="4">
        <v>11</v>
      </c>
      <c r="D26" s="11">
        <f t="shared" si="1"/>
        <v>22</v>
      </c>
    </row>
    <row r="27" spans="1:7" x14ac:dyDescent="0.3">
      <c r="A27" t="s">
        <v>85</v>
      </c>
      <c r="B27">
        <v>1</v>
      </c>
      <c r="C27" s="4">
        <v>6.22</v>
      </c>
      <c r="D27" s="11">
        <f t="shared" si="1"/>
        <v>6.22</v>
      </c>
    </row>
    <row r="28" spans="1:7" x14ac:dyDescent="0.3">
      <c r="D28" s="4"/>
    </row>
    <row r="29" spans="1:7" x14ac:dyDescent="0.3">
      <c r="A29" t="s">
        <v>48</v>
      </c>
      <c r="B29">
        <f>SUM(B2:B27)</f>
        <v>127</v>
      </c>
      <c r="C29" s="4" t="s">
        <v>103</v>
      </c>
      <c r="D29" s="4">
        <f>SUM(D2:D27)</f>
        <v>1563.9100000000003</v>
      </c>
    </row>
    <row r="30" spans="1:7" x14ac:dyDescent="0.3">
      <c r="A30" t="s">
        <v>49</v>
      </c>
      <c r="C30" s="3" t="s">
        <v>103</v>
      </c>
      <c r="D30" s="4">
        <f>SUM(D29/B29)</f>
        <v>12.314251968503939</v>
      </c>
    </row>
    <row r="31" spans="1:7" x14ac:dyDescent="0.3">
      <c r="A31" t="s">
        <v>103</v>
      </c>
      <c r="B31" t="s">
        <v>103</v>
      </c>
      <c r="C31" s="4" t="s">
        <v>103</v>
      </c>
      <c r="D31" s="1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December 2018 Test 1</vt:lpstr>
      <vt:lpstr>January 2019 Test 2</vt:lpstr>
      <vt:lpstr>January 2019 Test 3</vt:lpstr>
      <vt:lpstr>WV Data January 2019 Test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2018-12-15T19:04:20Z</dcterms:created>
  <dcterms:modified xsi:type="dcterms:W3CDTF">2019-05-17T17:19:07Z</dcterms:modified>
</cp:coreProperties>
</file>