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/>
  <xr:revisionPtr revIDLastSave="0" documentId="13_ncr:1_{767820F9-DEC4-4FE8-965A-5BE3B0B2EC8A}" xr6:coauthVersionLast="45" xr6:coauthVersionMax="45" xr10:uidLastSave="{00000000-0000-0000-0000-000000000000}"/>
  <bookViews>
    <workbookView xWindow="-98" yWindow="-98" windowWidth="22695" windowHeight="14595" xr2:uid="{00000000-000D-0000-FFFF-FFFF00000000}"/>
  </bookViews>
  <sheets>
    <sheet name="Executive Summary" sheetId="1" r:id="rId1"/>
    <sheet name="Option 1" sheetId="7" r:id="rId2"/>
    <sheet name="Option 2" sheetId="9" state="hidden" r:id="rId3"/>
    <sheet name="Option 3" sheetId="10" state="hidden" r:id="rId4"/>
    <sheet name="Option 4" sheetId="11" state="hidden" r:id="rId5"/>
  </sheets>
  <definedNames>
    <definedName name="COST" localSheetId="2">'Option 2'!$C$89:$C$89</definedName>
    <definedName name="COST" localSheetId="3">'Option 3'!$C$88:$C$88</definedName>
    <definedName name="COST" localSheetId="4">'Option 4'!$C$88:$C$88</definedName>
    <definedName name="COST">'Option 1'!$C$88:$C$88</definedName>
    <definedName name="Other">'Executive Summary'!$G$15</definedName>
    <definedName name="PACK" localSheetId="2">'Option 2'!$B$89:$B$89</definedName>
    <definedName name="PACK" localSheetId="3">'Option 3'!$B$88:$B$88</definedName>
    <definedName name="PACK" localSheetId="4">'Option 4'!$B$88:$B$88</definedName>
    <definedName name="PACK">'Option 1'!$B$88:$B$88</definedName>
    <definedName name="_xlnm.Print_Area" localSheetId="1">'Option 1'!$A$1:$D$68</definedName>
    <definedName name="_xlnm.Print_Area" localSheetId="2">'Option 2'!$A$1:$D$69</definedName>
    <definedName name="_xlnm.Print_Area" localSheetId="3">'Option 3'!$A$1:$D$68</definedName>
    <definedName name="_xlnm.Print_Area" localSheetId="4">'Option 4'!$A$1:$D$68</definedName>
    <definedName name="_xlnm.Print_Titles" localSheetId="0">'Executive Summary'!$B:$B,'Executive Summary'!$7:$7</definedName>
    <definedName name="Subtotal">'Executive Summary'!$G$13</definedName>
    <definedName name="TaxRate">'Executive Summary'!$G$14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7" l="1"/>
  <c r="D19" i="7"/>
  <c r="D21" i="9" l="1"/>
  <c r="D22" i="9"/>
  <c r="D23" i="9"/>
  <c r="D21" i="7"/>
  <c r="D18" i="7" l="1"/>
  <c r="D16" i="11" l="1"/>
  <c r="D15" i="11"/>
  <c r="D14" i="11"/>
  <c r="D13" i="11"/>
  <c r="D16" i="10"/>
  <c r="D15" i="10"/>
  <c r="D14" i="10"/>
  <c r="D13" i="10"/>
  <c r="D16" i="9"/>
  <c r="D15" i="9"/>
  <c r="D14" i="9"/>
  <c r="D13" i="9"/>
  <c r="D16" i="7"/>
  <c r="D15" i="7"/>
  <c r="D14" i="7"/>
  <c r="D13" i="7"/>
  <c r="E10" i="1" l="1"/>
  <c r="E11" i="1"/>
  <c r="D52" i="11" l="1"/>
  <c r="D51" i="11"/>
  <c r="D50" i="11"/>
  <c r="D49" i="11"/>
  <c r="D47" i="11"/>
  <c r="D46" i="11"/>
  <c r="D44" i="11"/>
  <c r="D27" i="11"/>
  <c r="D26" i="11"/>
  <c r="D25" i="11"/>
  <c r="D24" i="11"/>
  <c r="D23" i="11"/>
  <c r="D21" i="11"/>
  <c r="D20" i="11"/>
  <c r="D19" i="11"/>
  <c r="D18" i="11"/>
  <c r="D11" i="11"/>
  <c r="D10" i="11"/>
  <c r="D9" i="11"/>
  <c r="D8" i="11"/>
  <c r="D52" i="10"/>
  <c r="D51" i="10"/>
  <c r="D50" i="10"/>
  <c r="D49" i="10"/>
  <c r="D47" i="10"/>
  <c r="D46" i="10"/>
  <c r="D44" i="10"/>
  <c r="D27" i="10"/>
  <c r="D26" i="10"/>
  <c r="D25" i="10"/>
  <c r="D24" i="10"/>
  <c r="D23" i="10"/>
  <c r="D21" i="10"/>
  <c r="D20" i="10"/>
  <c r="D19" i="10"/>
  <c r="D18" i="10"/>
  <c r="D11" i="10"/>
  <c r="D10" i="10"/>
  <c r="D9" i="10"/>
  <c r="D8" i="10"/>
  <c r="D52" i="9"/>
  <c r="D51" i="9"/>
  <c r="D50" i="9"/>
  <c r="D48" i="9"/>
  <c r="D47" i="9"/>
  <c r="D55" i="9"/>
  <c r="D53" i="9"/>
  <c r="D45" i="9"/>
  <c r="D26" i="9"/>
  <c r="D25" i="9"/>
  <c r="D20" i="9"/>
  <c r="D49" i="7"/>
  <c r="D28" i="11" l="1"/>
  <c r="D28" i="10"/>
  <c r="D23" i="7"/>
  <c r="D25" i="7"/>
  <c r="D24" i="7"/>
  <c r="D34" i="11" l="1"/>
  <c r="D32" i="10"/>
  <c r="D33" i="10"/>
  <c r="D34" i="10"/>
  <c r="D26" i="7"/>
  <c r="D52" i="7"/>
  <c r="D51" i="7"/>
  <c r="D50" i="7"/>
  <c r="E9" i="1"/>
  <c r="D59" i="9"/>
  <c r="D57" i="9"/>
  <c r="D46" i="7"/>
  <c r="D44" i="7"/>
  <c r="D33" i="11"/>
  <c r="D32" i="11"/>
  <c r="D35" i="9"/>
  <c r="D34" i="9"/>
  <c r="D33" i="9"/>
  <c r="D33" i="7"/>
  <c r="D32" i="7"/>
  <c r="D34" i="7"/>
  <c r="D28" i="9"/>
  <c r="D27" i="9"/>
  <c r="D19" i="9"/>
  <c r="D18" i="9"/>
  <c r="D8" i="7"/>
  <c r="D9" i="7"/>
  <c r="D10" i="7"/>
  <c r="D47" i="7"/>
  <c r="D54" i="7"/>
  <c r="D55" i="7"/>
  <c r="D56" i="7"/>
  <c r="D58" i="7"/>
  <c r="D56" i="9"/>
  <c r="D54" i="10"/>
  <c r="D55" i="10"/>
  <c r="D56" i="10"/>
  <c r="D58" i="10"/>
  <c r="D54" i="11"/>
  <c r="D55" i="11"/>
  <c r="D56" i="11"/>
  <c r="D58" i="11"/>
  <c r="D11" i="7"/>
  <c r="D27" i="7"/>
  <c r="D39" i="7"/>
  <c r="D40" i="7" s="1"/>
  <c r="D8" i="9"/>
  <c r="D9" i="9"/>
  <c r="D10" i="9"/>
  <c r="D11" i="9"/>
  <c r="D40" i="9"/>
  <c r="D41" i="9" s="1"/>
  <c r="D39" i="10"/>
  <c r="D40" i="10" s="1"/>
  <c r="D39" i="11"/>
  <c r="D40" i="11" s="1"/>
  <c r="E4" i="1"/>
  <c r="E3" i="1"/>
  <c r="E8" i="1"/>
  <c r="B8" i="1"/>
  <c r="B21" i="1"/>
  <c r="D59" i="11" l="1"/>
  <c r="D66" i="11" s="1"/>
  <c r="G11" i="1" s="1"/>
  <c r="D59" i="10"/>
  <c r="D66" i="10" s="1"/>
  <c r="G10" i="1" s="1"/>
  <c r="D60" i="9"/>
  <c r="D67" i="9" s="1"/>
  <c r="D59" i="7"/>
  <c r="D66" i="7" s="1"/>
  <c r="G8" i="1" s="1"/>
  <c r="D28" i="7"/>
  <c r="D29" i="9"/>
  <c r="D35" i="7"/>
  <c r="D36" i="9"/>
  <c r="D35" i="11"/>
  <c r="D64" i="11" s="1"/>
  <c r="F11" i="1" s="1"/>
  <c r="D35" i="10"/>
  <c r="D64" i="7" l="1"/>
  <c r="F8" i="1" s="1"/>
  <c r="D65" i="9"/>
  <c r="F9" i="1" s="1"/>
  <c r="G9" i="1"/>
  <c r="G14" i="1" s="1"/>
  <c r="D64" i="10"/>
  <c r="F10" i="1" s="1"/>
  <c r="G13" i="1" l="1"/>
</calcChain>
</file>

<file path=xl/sharedStrings.xml><?xml version="1.0" encoding="utf-8"?>
<sst xmlns="http://schemas.openxmlformats.org/spreadsheetml/2006/main" count="288" uniqueCount="92">
  <si>
    <t>DESCRIPTION</t>
  </si>
  <si>
    <t>PREPARED BY:</t>
  </si>
  <si>
    <t>AGENT</t>
  </si>
  <si>
    <t>QUOTE NUMBER</t>
  </si>
  <si>
    <t>AGENT EMAIL</t>
  </si>
  <si>
    <t>MRC</t>
  </si>
  <si>
    <t>NRC</t>
  </si>
  <si>
    <t>Please note…</t>
  </si>
  <si>
    <t>www.nhcgrp.com   info@nhcgrp.com   855-600-4NHC</t>
  </si>
  <si>
    <t xml:space="preserve">PREPARED FOR: </t>
  </si>
  <si>
    <t>TOTAL MRC</t>
  </si>
  <si>
    <t>TOTAL NRC</t>
  </si>
  <si>
    <t>QTY</t>
  </si>
  <si>
    <t>EACH</t>
  </si>
  <si>
    <t>SUBTOTAL</t>
  </si>
  <si>
    <t>Non-Recurring Charges (NRCs)</t>
  </si>
  <si>
    <t>TOTAL MRCs</t>
  </si>
  <si>
    <t>TOTAL NRCs</t>
  </si>
  <si>
    <t>* Please see the following pages for quote details</t>
  </si>
  <si>
    <t>State and Federal Taxes and NHC Surcharges are not included.</t>
  </si>
  <si>
    <t>1 GB WIRELESS BACKUP</t>
  </si>
  <si>
    <t>WIRELESS BACKUP SETUP</t>
  </si>
  <si>
    <t>AGENT:</t>
  </si>
  <si>
    <t>DATE PREPARED</t>
  </si>
  <si>
    <t>EXPIRES ON:</t>
  </si>
  <si>
    <t>20K-OUTBOUND-MINUTE-CALL-PACK</t>
  </si>
  <si>
    <t>CAC</t>
  </si>
  <si>
    <t>TERM:</t>
  </si>
  <si>
    <t>QUOTE SUMMARY</t>
  </si>
  <si>
    <t>NHC QUOTE</t>
  </si>
  <si>
    <t>NHC SERVICE PROPOSAL</t>
  </si>
  <si>
    <t>Jim Allan</t>
  </si>
  <si>
    <t>ACCESS INSTALLATION</t>
  </si>
  <si>
    <t>QUOTE</t>
  </si>
  <si>
    <t>All circuits require site survey, construction charges are not included in quote</t>
  </si>
  <si>
    <t>E911</t>
  </si>
  <si>
    <t>STANDARD DID</t>
  </si>
  <si>
    <t>MEASURED BUSINESS LINE</t>
  </si>
  <si>
    <t>FCC</t>
  </si>
  <si>
    <t>PICC</t>
  </si>
  <si>
    <t>LNP</t>
  </si>
  <si>
    <t>IP MONITORING &amp; NOTIFICATION</t>
  </si>
  <si>
    <t>IP MONITORING &amp; NOTIFICATION SETUP</t>
  </si>
  <si>
    <t>ITS</t>
  </si>
  <si>
    <t>STATIC IP - 5</t>
  </si>
  <si>
    <t>NHC Managed Services</t>
  </si>
  <si>
    <t>VC510 MANAGED SDW ROUTER</t>
  </si>
  <si>
    <t>SD-WAN SERVICE SETUP</t>
  </si>
  <si>
    <t>MANAGED SDW ROUTER SETUP &amp; DISPATCH 1 HOUR</t>
  </si>
  <si>
    <t>NHC Access Circuit</t>
  </si>
  <si>
    <t>NHC 4G Wireless Backup</t>
  </si>
  <si>
    <t>Option 2</t>
  </si>
  <si>
    <t>Option 3</t>
  </si>
  <si>
    <t>3 Year Term</t>
  </si>
  <si>
    <t>SIP LNP</t>
  </si>
  <si>
    <t>Option 4</t>
  </si>
  <si>
    <t>NHC CISCO 2431 8 FXS</t>
  </si>
  <si>
    <t>SIP INSTALLATION</t>
  </si>
  <si>
    <t>PREMISE VISIT</t>
  </si>
  <si>
    <t>SERVICE ORDER CHARGE</t>
  </si>
  <si>
    <t>Option 1</t>
  </si>
  <si>
    <t>NEWVOICE BUSINESS LINE</t>
  </si>
  <si>
    <t>POTS INSTALL</t>
  </si>
  <si>
    <t>POTS MIGRATION INSTALLATION</t>
  </si>
  <si>
    <t>SD-WAN SERVICE 50MB</t>
  </si>
  <si>
    <t>VC540 MANAGED SDW ROUTER</t>
  </si>
  <si>
    <t>NHC CARRIER MODEM</t>
  </si>
  <si>
    <t>NHC ACCESS CIRCUIT - 35M/4M</t>
  </si>
  <si>
    <t>STATIC IP - 1</t>
  </si>
  <si>
    <t>NEWVOICE NATIVE SIP CHANNELS</t>
  </si>
  <si>
    <t>NHC PRI PORT</t>
  </si>
  <si>
    <t>NHC IAD</t>
  </si>
  <si>
    <t xml:space="preserve">SD-WAN SERVICE 400MB </t>
  </si>
  <si>
    <t>All circuits require site survey/ADSL desktop review, construction charges are not included in quote</t>
  </si>
  <si>
    <t>TOLL FREE</t>
  </si>
  <si>
    <t>WAN LINK REDUNDANCY</t>
  </si>
  <si>
    <t>NHC ACCESS CIRCUIT - 100M</t>
  </si>
  <si>
    <t>NHC CISCO 1941</t>
  </si>
  <si>
    <t>NHC ACCESS CIRCUIT - 50M</t>
  </si>
  <si>
    <t>NHC CARRIER ROUTER</t>
  </si>
  <si>
    <t>Harbor Networks</t>
  </si>
  <si>
    <t>NHC FTTI ACCESS CIRCUIT - 150M</t>
  </si>
  <si>
    <t>Bay Path Regional Vocational Technical High School</t>
  </si>
  <si>
    <t>NHC ACCESS CIRCUIT - 500M</t>
  </si>
  <si>
    <t>57 Old Muggett Hill Rd, Charlton, MA 01507</t>
  </si>
  <si>
    <t>NHC JUNIPER SWITCH</t>
  </si>
  <si>
    <t>STATIC IP - 13</t>
  </si>
  <si>
    <t>5,000 OUTBOUND DOMESTIC MINUTE BUNDLE</t>
  </si>
  <si>
    <t>20,000 OUTBOUND DOMESTIC MINUTE BUNDLE</t>
  </si>
  <si>
    <t>Outbound Domesitc Overage (RPM): $0.019</t>
  </si>
  <si>
    <t>ssenior@nhcgrp.com</t>
  </si>
  <si>
    <t>Quoted SIP with Access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</si>
</sst>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_);\(&quot;$&quot;#,##0.00\);"/>
    <numFmt numFmtId="165" formatCode="&quot;$&quot;#,##0.00"/>
  </numFmts>
  <fonts count="43">
    <font>
      <sz val="9"/>
      <color theme="3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0"/>
      <color theme="4"/>
      <name val="Arial"/>
      <family val="2"/>
      <scheme val="minor"/>
    </font>
    <font>
      <b/>
      <sz val="9"/>
      <color theme="3"/>
      <name val="Arial"/>
      <family val="2"/>
      <scheme val="minor"/>
    </font>
    <font>
      <sz val="8"/>
      <color theme="4"/>
      <name val="Arial"/>
      <family val="2"/>
      <scheme val="minor"/>
    </font>
    <font>
      <sz val="8"/>
      <color theme="3" tint="0.24994659260841701"/>
      <name val="Arial"/>
      <family val="2"/>
      <scheme val="minor"/>
    </font>
    <font>
      <sz val="9"/>
      <color theme="3" tint="0.749961851863155"/>
      <name val="Arial"/>
      <family val="2"/>
      <scheme val="minor"/>
    </font>
    <font>
      <b/>
      <i/>
      <sz val="9"/>
      <color theme="3"/>
      <name val="Arial"/>
      <family val="2"/>
      <scheme val="minor"/>
    </font>
    <font>
      <b/>
      <sz val="9"/>
      <color theme="3" tint="0.24994659260841701"/>
      <name val="Arial"/>
      <family val="2"/>
      <scheme val="minor"/>
    </font>
    <font>
      <sz val="9"/>
      <color theme="3" tint="0.24994659260841701"/>
      <name val="Arial"/>
      <family val="2"/>
      <scheme val="minor"/>
    </font>
    <font>
      <u/>
      <sz val="9"/>
      <color theme="10"/>
      <name val="Arial"/>
      <family val="2"/>
      <scheme val="minor"/>
    </font>
    <font>
      <sz val="8"/>
      <color rgb="FFA20000"/>
      <name val="Arial"/>
      <family val="2"/>
      <scheme val="minor"/>
    </font>
    <font>
      <sz val="10"/>
      <color rgb="FFA20000"/>
      <name val="Arial"/>
      <family val="2"/>
      <scheme val="minor"/>
    </font>
    <font>
      <sz val="9"/>
      <name val="Geneva"/>
    </font>
    <font>
      <sz val="9"/>
      <name val="Arial"/>
      <family val="2"/>
    </font>
    <font>
      <sz val="11"/>
      <name val="Arial"/>
      <family val="2"/>
      <scheme val="major"/>
    </font>
    <font>
      <b/>
      <sz val="18"/>
      <name val="Arial"/>
      <family val="2"/>
      <scheme val="major"/>
    </font>
    <font>
      <sz val="12"/>
      <name val="Arial"/>
      <family val="2"/>
      <scheme val="major"/>
    </font>
    <font>
      <sz val="9"/>
      <name val="Arial"/>
      <family val="2"/>
      <scheme val="major"/>
    </font>
    <font>
      <b/>
      <sz val="9"/>
      <color indexed="9"/>
      <name val="Arial"/>
      <family val="2"/>
      <scheme val="major"/>
    </font>
    <font>
      <sz val="9"/>
      <color rgb="FF000000"/>
      <name val="Arial"/>
      <family val="2"/>
      <scheme val="major"/>
    </font>
    <font>
      <sz val="8"/>
      <name val="Arial"/>
      <family val="2"/>
      <scheme val="major"/>
    </font>
    <font>
      <b/>
      <sz val="9"/>
      <name val="Arial"/>
      <family val="2"/>
      <scheme val="major"/>
    </font>
    <font>
      <b/>
      <i/>
      <sz val="9"/>
      <name val="Arial"/>
      <family val="2"/>
      <scheme val="maj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sz val="9"/>
      <color rgb="FF7A0000"/>
      <name val="Arial"/>
      <family val="2"/>
      <scheme val="major"/>
    </font>
    <font>
      <sz val="9"/>
      <color theme="1" tint="0.249977111117893"/>
      <name val="Arial"/>
      <family val="2"/>
      <scheme val="minor"/>
    </font>
    <font>
      <sz val="9"/>
      <color theme="1" tint="0.14999847407452621"/>
      <name val="Arial"/>
      <family val="2"/>
      <scheme val="minor"/>
    </font>
    <font>
      <sz val="8"/>
      <color theme="1" tint="0.249977111117893"/>
      <name val="Arial"/>
      <family val="2"/>
      <scheme val="minor"/>
    </font>
    <font>
      <sz val="9"/>
      <color rgb="FF7A0000"/>
      <name val="Arial"/>
      <family val="2"/>
      <scheme val="minor"/>
    </font>
    <font>
      <sz val="12"/>
      <color theme="3"/>
      <name val="Arial"/>
      <family val="2"/>
      <scheme val="minor"/>
    </font>
    <font>
      <sz val="18"/>
      <color rgb="FFA20000"/>
      <name val="Arial"/>
      <family val="2"/>
      <scheme val="major"/>
    </font>
    <font>
      <b/>
      <sz val="9"/>
      <color theme="1" tint="0.249977111117893"/>
      <name val="Arial"/>
      <family val="2"/>
      <scheme val="minor"/>
    </font>
    <font>
      <b/>
      <sz val="10"/>
      <color rgb="FF7A0000"/>
      <name val="Arial"/>
      <family val="2"/>
      <scheme val="major"/>
    </font>
    <font>
      <i/>
      <sz val="9"/>
      <color theme="3"/>
      <name val="Arial"/>
      <family val="2"/>
      <scheme val="minor"/>
    </font>
    <font>
      <sz val="11"/>
      <color rgb="FF7A0000"/>
      <name val="Arial"/>
      <family val="2"/>
      <scheme val="major"/>
    </font>
    <font>
      <sz val="9"/>
      <color theme="0"/>
      <name val="Arial"/>
      <family val="2"/>
      <scheme val="minor"/>
    </font>
    <font>
      <u/>
      <sz val="9"/>
      <name val="Arial"/>
      <family val="2"/>
      <scheme val="minor"/>
    </font>
    <font>
      <sz val="18"/>
      <color rgb="FF7A0000"/>
      <name val="Arial"/>
      <family val="2"/>
      <scheme val="major"/>
    </font>
    <font>
      <sz val="9"/>
      <color rgb="FFA20000"/>
      <name val="Arial"/>
      <family val="2"/>
      <scheme val="minor"/>
    </font>
    <font>
      <sz val="8"/>
      <color theme="3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lightUp">
        <fgColor theme="3" tint="0.89996032593768116"/>
        <bgColor indexed="65"/>
      </patternFill>
    </fill>
    <fill>
      <patternFill patternType="solid">
        <fgColor rgb="FF7D252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D5C8BD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theme="3" tint="0.749961851863155"/>
      </top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theme="3" tint="0.749961851863155"/>
      </left>
      <right/>
      <top style="thin">
        <color theme="3" tint="0.749961851863155"/>
      </top>
      <bottom style="thin">
        <color theme="3" tint="0.749961851863155"/>
      </bottom>
      <diagonal/>
    </border>
    <border>
      <left/>
      <right style="thin">
        <color theme="3" tint="0.749961851863155"/>
      </right>
      <top style="thin">
        <color theme="3" tint="0.749961851863155"/>
      </top>
      <bottom style="thin">
        <color theme="3" tint="0.749961851863155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medium">
        <color indexed="64"/>
      </right>
      <top style="thin">
        <color theme="2" tint="-0.24994659260841701"/>
      </top>
      <bottom/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medium">
        <color indexed="64"/>
      </left>
      <right/>
      <top style="thin">
        <color theme="2" tint="-0.24994659260841701"/>
      </top>
      <bottom/>
      <diagonal/>
    </border>
    <border>
      <left style="medium">
        <color indexed="64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medium">
        <color indexed="64"/>
      </right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2" tint="-0.24994659260841701"/>
      </top>
      <bottom style="medium">
        <color indexed="64"/>
      </bottom>
      <diagonal/>
    </border>
    <border>
      <left/>
      <right/>
      <top style="thin">
        <color theme="2" tint="-0.24994659260841701"/>
      </top>
      <bottom style="medium">
        <color indexed="64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medium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medium">
        <color auto="1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auto="1"/>
      </right>
      <top style="thin">
        <color theme="2" tint="-0.2499465926084170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2" tint="-0.24994659260841701"/>
      </top>
      <bottom style="thin">
        <color indexed="64"/>
      </bottom>
      <diagonal/>
    </border>
    <border>
      <left/>
      <right style="thin">
        <color theme="3" tint="0.749961851863155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3" tint="0.749961851863155"/>
      </left>
      <right/>
      <top style="thin">
        <color theme="3" tint="0.749961851863155"/>
      </top>
      <bottom/>
      <diagonal/>
    </border>
    <border>
      <left style="thin">
        <color theme="3" tint="0.749961851863155"/>
      </left>
      <right/>
      <top/>
      <bottom/>
      <diagonal/>
    </border>
    <border>
      <left style="thin">
        <color theme="3" tint="0.749961851863155"/>
      </left>
      <right/>
      <top/>
      <bottom style="thin">
        <color theme="3" tint="0.749961851863155"/>
      </bottom>
      <diagonal/>
    </border>
    <border>
      <left/>
      <right style="thin">
        <color theme="3" tint="0.749961851863155"/>
      </right>
      <top style="thin">
        <color theme="3" tint="0.749961851863155"/>
      </top>
      <bottom/>
      <diagonal/>
    </border>
    <border>
      <left/>
      <right style="thin">
        <color theme="3" tint="0.749961851863155"/>
      </right>
      <top/>
      <bottom style="thin">
        <color theme="3" tint="0.749961851863155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9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Protection="0">
      <alignment horizontal="center" vertical="center" wrapText="1"/>
    </xf>
    <xf numFmtId="7" fontId="1" fillId="0" borderId="0" applyFill="0" applyBorder="0" applyProtection="0">
      <alignment horizontal="right" vertical="center" indent="1"/>
    </xf>
    <xf numFmtId="164" fontId="4" fillId="2" borderId="0" applyBorder="0" applyProtection="0">
      <alignment horizontal="right" vertical="center" indent="1"/>
    </xf>
    <xf numFmtId="0" fontId="1" fillId="0" borderId="0" applyNumberFormat="0" applyFill="0" applyBorder="0" applyProtection="0">
      <alignment horizontal="left" vertical="center" indent="1"/>
    </xf>
    <xf numFmtId="0" fontId="5" fillId="0" borderId="0" applyNumberFormat="0" applyFill="0" applyBorder="0" applyAlignment="0" applyProtection="0">
      <alignment vertical="center" wrapText="1"/>
    </xf>
    <xf numFmtId="0" fontId="6" fillId="0" borderId="0" applyNumberFormat="0" applyFill="0" applyBorder="0" applyProtection="0">
      <alignment horizontal="left" vertical="top" wrapText="1"/>
    </xf>
    <xf numFmtId="0" fontId="7" fillId="0" borderId="2" applyNumberFormat="0" applyFont="0" applyFill="0" applyAlignment="0" applyProtection="0">
      <alignment vertical="center" wrapText="1"/>
    </xf>
    <xf numFmtId="0" fontId="7" fillId="0" borderId="3" applyNumberFormat="0" applyFont="0" applyFill="0" applyAlignment="0" applyProtection="0">
      <alignment vertical="center" wrapText="1"/>
    </xf>
    <xf numFmtId="14" fontId="8" fillId="2" borderId="0" applyBorder="0" applyProtection="0">
      <alignment horizontal="left" vertical="center" wrapText="1"/>
    </xf>
    <xf numFmtId="0" fontId="9" fillId="0" borderId="0" applyNumberFormat="0" applyFill="0" applyBorder="0" applyAlignment="0" applyProtection="0">
      <alignment vertical="center" wrapText="1"/>
    </xf>
    <xf numFmtId="0" fontId="10" fillId="0" borderId="0" applyNumberFormat="0" applyFill="0" applyBorder="0" applyAlignment="0" applyProtection="0">
      <alignment vertical="center" wrapText="1"/>
    </xf>
    <xf numFmtId="0" fontId="7" fillId="0" borderId="4" applyNumberFormat="0" applyFont="0" applyFill="0" applyAlignment="0" applyProtection="0">
      <alignment vertical="center" wrapText="1"/>
    </xf>
    <xf numFmtId="0" fontId="10" fillId="0" borderId="5" applyNumberFormat="0" applyFill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/>
    <xf numFmtId="44" fontId="14" fillId="0" borderId="0" applyFont="0" applyFill="0" applyBorder="0" applyAlignment="0" applyProtection="0"/>
  </cellStyleXfs>
  <cellXfs count="132">
    <xf numFmtId="0" fontId="0" fillId="0" borderId="0" xfId="0">
      <alignment vertical="center"/>
    </xf>
    <xf numFmtId="0" fontId="0" fillId="0" borderId="2" xfId="9" applyFont="1">
      <alignment vertical="center" wrapText="1"/>
    </xf>
    <xf numFmtId="0" fontId="10" fillId="0" borderId="0" xfId="13" applyAlignment="1">
      <alignment horizontal="right" vertical="center" wrapText="1"/>
    </xf>
    <xf numFmtId="0" fontId="13" fillId="0" borderId="1" xfId="2" applyFont="1" applyAlignment="1">
      <alignment horizontal="center" vertical="center" wrapText="1"/>
    </xf>
    <xf numFmtId="0" fontId="13" fillId="0" borderId="1" xfId="2" applyFont="1" applyAlignment="1">
      <alignment horizontal="left" vertical="center" wrapText="1" indent="1"/>
    </xf>
    <xf numFmtId="0" fontId="16" fillId="0" borderId="9" xfId="17" applyFont="1" applyBorder="1" applyAlignment="1">
      <alignment vertical="center"/>
    </xf>
    <xf numFmtId="0" fontId="16" fillId="0" borderId="10" xfId="17" applyFont="1" applyBorder="1" applyAlignment="1">
      <alignment vertical="center"/>
    </xf>
    <xf numFmtId="0" fontId="16" fillId="3" borderId="10" xfId="17" applyFont="1" applyFill="1" applyBorder="1" applyAlignment="1">
      <alignment horizontal="center" vertical="center"/>
    </xf>
    <xf numFmtId="0" fontId="19" fillId="0" borderId="19" xfId="17" applyFont="1" applyBorder="1"/>
    <xf numFmtId="0" fontId="19" fillId="0" borderId="20" xfId="17" applyFont="1" applyBorder="1"/>
    <xf numFmtId="0" fontId="19" fillId="0" borderId="25" xfId="17" applyFont="1" applyBorder="1"/>
    <xf numFmtId="0" fontId="19" fillId="0" borderId="26" xfId="17" applyFont="1" applyBorder="1"/>
    <xf numFmtId="0" fontId="22" fillId="0" borderId="13" xfId="17" applyFont="1" applyBorder="1" applyAlignment="1">
      <alignment horizontal="left"/>
    </xf>
    <xf numFmtId="0" fontId="22" fillId="0" borderId="14" xfId="17" applyFont="1" applyBorder="1" applyAlignment="1">
      <alignment horizontal="left"/>
    </xf>
    <xf numFmtId="0" fontId="19" fillId="0" borderId="9" xfId="17" applyFont="1" applyBorder="1"/>
    <xf numFmtId="0" fontId="19" fillId="0" borderId="10" xfId="17" applyFont="1" applyBorder="1"/>
    <xf numFmtId="0" fontId="20" fillId="5" borderId="28" xfId="17" applyFont="1" applyFill="1" applyBorder="1" applyAlignment="1">
      <alignment horizontal="center"/>
    </xf>
    <xf numFmtId="0" fontId="20" fillId="5" borderId="29" xfId="17" applyFont="1" applyFill="1" applyBorder="1" applyAlignment="1">
      <alignment horizontal="center"/>
    </xf>
    <xf numFmtId="0" fontId="22" fillId="4" borderId="31" xfId="17" applyFont="1" applyFill="1" applyBorder="1" applyAlignment="1">
      <alignment horizontal="left" wrapText="1"/>
    </xf>
    <xf numFmtId="0" fontId="22" fillId="4" borderId="32" xfId="17" applyFont="1" applyFill="1" applyBorder="1" applyAlignment="1">
      <alignment horizontal="left"/>
    </xf>
    <xf numFmtId="0" fontId="16" fillId="0" borderId="20" xfId="17" applyFont="1" applyBorder="1" applyAlignment="1">
      <alignment vertical="center"/>
    </xf>
    <xf numFmtId="0" fontId="16" fillId="0" borderId="10" xfId="17" applyFont="1" applyBorder="1" applyAlignment="1">
      <alignment vertical="center" wrapText="1"/>
    </xf>
    <xf numFmtId="0" fontId="16" fillId="0" borderId="10" xfId="17" applyFont="1" applyBorder="1" applyAlignment="1">
      <alignment horizontal="center" vertical="center"/>
    </xf>
    <xf numFmtId="0" fontId="20" fillId="5" borderId="16" xfId="17" applyFont="1" applyFill="1" applyBorder="1" applyAlignment="1">
      <alignment horizontal="center" wrapText="1"/>
    </xf>
    <xf numFmtId="0" fontId="19" fillId="0" borderId="25" xfId="17" applyFont="1" applyBorder="1" applyAlignment="1">
      <alignment vertical="center"/>
    </xf>
    <xf numFmtId="0" fontId="19" fillId="0" borderId="26" xfId="17" applyFont="1" applyBorder="1" applyAlignment="1">
      <alignment vertical="center"/>
    </xf>
    <xf numFmtId="0" fontId="18" fillId="0" borderId="19" xfId="17" applyFont="1" applyBorder="1" applyAlignment="1">
      <alignment vertical="center"/>
    </xf>
    <xf numFmtId="0" fontId="18" fillId="0" borderId="20" xfId="17" applyFont="1" applyBorder="1" applyAlignment="1">
      <alignment vertical="center"/>
    </xf>
    <xf numFmtId="0" fontId="19" fillId="0" borderId="23" xfId="17" applyFont="1" applyBorder="1" applyAlignment="1">
      <alignment wrapText="1"/>
    </xf>
    <xf numFmtId="0" fontId="24" fillId="0" borderId="13" xfId="17" applyFont="1" applyBorder="1"/>
    <xf numFmtId="0" fontId="24" fillId="0" borderId="14" xfId="17" applyFont="1" applyBorder="1"/>
    <xf numFmtId="0" fontId="22" fillId="0" borderId="14" xfId="17" applyFont="1" applyBorder="1"/>
    <xf numFmtId="0" fontId="29" fillId="0" borderId="5" xfId="15" applyFont="1">
      <alignment vertical="center"/>
    </xf>
    <xf numFmtId="0" fontId="31" fillId="0" borderId="5" xfId="15" applyFont="1">
      <alignment vertical="center"/>
    </xf>
    <xf numFmtId="0" fontId="32" fillId="0" borderId="0" xfId="0" applyFont="1">
      <alignment vertical="center"/>
    </xf>
    <xf numFmtId="0" fontId="33" fillId="0" borderId="0" xfId="1" applyFont="1" applyAlignment="1">
      <alignment horizontal="left" vertical="top"/>
    </xf>
    <xf numFmtId="0" fontId="22" fillId="0" borderId="21" xfId="17" applyFont="1" applyBorder="1"/>
    <xf numFmtId="0" fontId="22" fillId="0" borderId="17" xfId="17" applyFont="1" applyBorder="1"/>
    <xf numFmtId="0" fontId="31" fillId="0" borderId="0" xfId="0" applyFont="1">
      <alignment vertical="center"/>
    </xf>
    <xf numFmtId="165" fontId="28" fillId="2" borderId="0" xfId="5" applyNumberFormat="1" applyFont="1" applyAlignment="1">
      <alignment horizontal="center" vertical="center"/>
    </xf>
    <xf numFmtId="165" fontId="34" fillId="2" borderId="8" xfId="5" applyNumberFormat="1" applyFont="1" applyBorder="1" applyAlignment="1">
      <alignment horizontal="center" vertical="center"/>
    </xf>
    <xf numFmtId="165" fontId="4" fillId="2" borderId="0" xfId="5" applyNumberFormat="1" applyAlignment="1">
      <alignment horizontal="center" vertical="center"/>
    </xf>
    <xf numFmtId="7" fontId="28" fillId="0" borderId="0" xfId="4" applyFont="1" applyAlignment="1">
      <alignment horizontal="center" vertical="center"/>
    </xf>
    <xf numFmtId="7" fontId="28" fillId="0" borderId="6" xfId="4" applyFont="1" applyBorder="1" applyAlignment="1">
      <alignment horizontal="center" vertical="center"/>
    </xf>
    <xf numFmtId="7" fontId="1" fillId="0" borderId="0" xfId="4" applyAlignment="1">
      <alignment horizontal="center" vertical="center"/>
    </xf>
    <xf numFmtId="0" fontId="34" fillId="0" borderId="7" xfId="3" applyFont="1" applyBorder="1" applyAlignment="1">
      <alignment horizontal="center" vertical="center"/>
    </xf>
    <xf numFmtId="0" fontId="27" fillId="4" borderId="0" xfId="17" applyFont="1" applyFill="1" applyAlignment="1">
      <alignment horizontal="center" vertical="center"/>
    </xf>
    <xf numFmtId="0" fontId="19" fillId="0" borderId="26" xfId="17" applyFont="1" applyBorder="1" applyAlignment="1">
      <alignment horizontal="center" vertical="center"/>
    </xf>
    <xf numFmtId="0" fontId="19" fillId="0" borderId="25" xfId="17" applyFont="1" applyBorder="1" applyAlignment="1">
      <alignment horizontal="center" vertical="center"/>
    </xf>
    <xf numFmtId="0" fontId="19" fillId="6" borderId="0" xfId="17" applyFont="1" applyFill="1" applyAlignment="1">
      <alignment horizontal="left" vertical="center"/>
    </xf>
    <xf numFmtId="0" fontId="19" fillId="6" borderId="27" xfId="17" applyFont="1" applyFill="1" applyBorder="1" applyAlignment="1">
      <alignment horizontal="left" vertical="center"/>
    </xf>
    <xf numFmtId="0" fontId="19" fillId="0" borderId="17" xfId="17" applyFont="1" applyBorder="1" applyAlignment="1">
      <alignment horizontal="left"/>
    </xf>
    <xf numFmtId="0" fontId="36" fillId="0" borderId="0" xfId="6" applyFont="1" applyAlignment="1">
      <alignment horizontal="left" vertical="center" wrapText="1" indent="1"/>
    </xf>
    <xf numFmtId="8" fontId="23" fillId="8" borderId="34" xfId="17" applyNumberFormat="1" applyFont="1" applyFill="1" applyBorder="1" applyAlignment="1">
      <alignment horizontal="center"/>
    </xf>
    <xf numFmtId="8" fontId="23" fillId="8" borderId="36" xfId="17" applyNumberFormat="1" applyFont="1" applyFill="1" applyBorder="1" applyAlignment="1">
      <alignment horizontal="center"/>
    </xf>
    <xf numFmtId="0" fontId="21" fillId="0" borderId="9" xfId="17" applyFont="1" applyBorder="1" applyAlignment="1">
      <alignment vertical="top" wrapText="1"/>
    </xf>
    <xf numFmtId="0" fontId="19" fillId="0" borderId="37" xfId="17" applyFont="1" applyBorder="1"/>
    <xf numFmtId="0" fontId="17" fillId="3" borderId="9" xfId="17" applyFont="1" applyFill="1" applyBorder="1" applyAlignment="1">
      <alignment vertical="center"/>
    </xf>
    <xf numFmtId="0" fontId="23" fillId="6" borderId="38" xfId="17" applyFont="1" applyFill="1" applyBorder="1" applyAlignment="1">
      <alignment horizontal="left" vertical="center"/>
    </xf>
    <xf numFmtId="0" fontId="19" fillId="0" borderId="14" xfId="17" applyFont="1" applyBorder="1" applyAlignment="1">
      <alignment wrapText="1"/>
    </xf>
    <xf numFmtId="0" fontId="27" fillId="4" borderId="16" xfId="17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7" fillId="3" borderId="13" xfId="17" applyFont="1" applyFill="1" applyBorder="1" applyAlignment="1">
      <alignment vertical="center" wrapText="1"/>
    </xf>
    <xf numFmtId="0" fontId="19" fillId="0" borderId="25" xfId="17" applyFont="1" applyBorder="1" applyAlignment="1">
      <alignment horizontal="left" vertical="center"/>
    </xf>
    <xf numFmtId="0" fontId="16" fillId="3" borderId="12" xfId="17" applyFont="1" applyFill="1" applyBorder="1" applyAlignment="1">
      <alignment horizontal="left" vertical="center"/>
    </xf>
    <xf numFmtId="0" fontId="27" fillId="4" borderId="27" xfId="17" applyFont="1" applyFill="1" applyBorder="1" applyAlignment="1">
      <alignment horizontal="left" vertical="center"/>
    </xf>
    <xf numFmtId="8" fontId="23" fillId="8" borderId="35" xfId="17" applyNumberFormat="1" applyFont="1" applyFill="1" applyBorder="1" applyAlignment="1">
      <alignment horizontal="left"/>
    </xf>
    <xf numFmtId="0" fontId="20" fillId="5" borderId="30" xfId="17" applyFont="1" applyFill="1" applyBorder="1" applyAlignment="1">
      <alignment horizontal="left"/>
    </xf>
    <xf numFmtId="165" fontId="23" fillId="0" borderId="15" xfId="17" applyNumberFormat="1" applyFont="1" applyBorder="1" applyAlignment="1">
      <alignment horizontal="left"/>
    </xf>
    <xf numFmtId="0" fontId="19" fillId="0" borderId="27" xfId="17" applyFont="1" applyBorder="1" applyAlignment="1">
      <alignment horizontal="left" wrapText="1"/>
    </xf>
    <xf numFmtId="8" fontId="35" fillId="4" borderId="39" xfId="17" applyNumberFormat="1" applyFont="1" applyFill="1" applyBorder="1" applyAlignment="1">
      <alignment horizontal="left" vertical="center"/>
    </xf>
    <xf numFmtId="8" fontId="26" fillId="7" borderId="40" xfId="17" applyNumberFormat="1" applyFont="1" applyFill="1" applyBorder="1" applyAlignment="1">
      <alignment horizontal="left" vertical="center"/>
    </xf>
    <xf numFmtId="0" fontId="22" fillId="0" borderId="18" xfId="17" applyFont="1" applyBorder="1" applyAlignment="1">
      <alignment horizontal="left"/>
    </xf>
    <xf numFmtId="0" fontId="16" fillId="0" borderId="10" xfId="17" applyFont="1" applyBorder="1" applyAlignment="1">
      <alignment horizontal="left" vertical="center"/>
    </xf>
    <xf numFmtId="165" fontId="19" fillId="0" borderId="15" xfId="17" applyNumberFormat="1" applyFont="1" applyBorder="1" applyAlignment="1">
      <alignment horizontal="left" vertical="center"/>
    </xf>
    <xf numFmtId="165" fontId="19" fillId="0" borderId="18" xfId="17" applyNumberFormat="1" applyFont="1" applyBorder="1" applyAlignment="1">
      <alignment horizontal="left" vertical="center"/>
    </xf>
    <xf numFmtId="0" fontId="26" fillId="4" borderId="33" xfId="17" applyFont="1" applyFill="1" applyBorder="1" applyAlignment="1">
      <alignment horizontal="right" vertical="center"/>
    </xf>
    <xf numFmtId="0" fontId="19" fillId="0" borderId="10" xfId="17" applyFont="1" applyBorder="1" applyAlignment="1">
      <alignment horizontal="left"/>
    </xf>
    <xf numFmtId="0" fontId="16" fillId="0" borderId="19" xfId="17" applyFont="1" applyBorder="1" applyAlignment="1">
      <alignment vertical="center"/>
    </xf>
    <xf numFmtId="0" fontId="16" fillId="0" borderId="26" xfId="17" applyFont="1" applyBorder="1" applyAlignment="1">
      <alignment vertical="center"/>
    </xf>
    <xf numFmtId="0" fontId="16" fillId="0" borderId="0" xfId="17" applyFont="1" applyAlignment="1">
      <alignment vertical="center" wrapText="1"/>
    </xf>
    <xf numFmtId="0" fontId="16" fillId="0" borderId="0" xfId="17" applyFont="1" applyAlignment="1">
      <alignment vertical="center"/>
    </xf>
    <xf numFmtId="0" fontId="16" fillId="0" borderId="0" xfId="17" applyFont="1" applyAlignment="1">
      <alignment horizontal="center" vertical="center"/>
    </xf>
    <xf numFmtId="0" fontId="16" fillId="0" borderId="0" xfId="17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28" fillId="0" borderId="0" xfId="3" applyFont="1">
      <alignment horizontal="center" vertical="center" wrapText="1"/>
    </xf>
    <xf numFmtId="0" fontId="1" fillId="0" borderId="0" xfId="3" applyFont="1">
      <alignment horizontal="center" vertical="center" wrapText="1"/>
    </xf>
    <xf numFmtId="0" fontId="38" fillId="0" borderId="0" xfId="0" applyFont="1">
      <alignment vertical="center"/>
    </xf>
    <xf numFmtId="8" fontId="38" fillId="0" borderId="0" xfId="0" applyNumberFormat="1" applyFont="1">
      <alignment vertical="center"/>
    </xf>
    <xf numFmtId="0" fontId="19" fillId="0" borderId="13" xfId="17" applyFont="1" applyBorder="1" applyAlignment="1" applyProtection="1">
      <alignment horizontal="center"/>
      <protection locked="0"/>
    </xf>
    <xf numFmtId="165" fontId="21" fillId="0" borderId="10" xfId="18" applyNumberFormat="1" applyFont="1" applyBorder="1" applyAlignment="1" applyProtection="1">
      <alignment horizontal="left" vertical="top" wrapText="1"/>
      <protection locked="0"/>
    </xf>
    <xf numFmtId="0" fontId="19" fillId="0" borderId="11" xfId="17" applyFont="1" applyBorder="1" applyProtection="1">
      <protection locked="0"/>
    </xf>
    <xf numFmtId="0" fontId="22" fillId="0" borderId="14" xfId="17" applyFont="1" applyBorder="1" applyProtection="1">
      <protection locked="0"/>
    </xf>
    <xf numFmtId="165" fontId="28" fillId="2" borderId="8" xfId="5" applyNumberFormat="1" applyFont="1" applyBorder="1" applyAlignment="1">
      <alignment horizontal="center" vertical="center"/>
    </xf>
    <xf numFmtId="0" fontId="39" fillId="0" borderId="0" xfId="16" applyFont="1" applyAlignment="1">
      <alignment horizontal="left" vertical="center" wrapText="1" indent="1"/>
    </xf>
    <xf numFmtId="0" fontId="39" fillId="0" borderId="6" xfId="16" applyFont="1" applyBorder="1" applyAlignment="1">
      <alignment horizontal="left" vertical="center" wrapText="1" indent="1"/>
    </xf>
    <xf numFmtId="0" fontId="0" fillId="0" borderId="0" xfId="14" applyFont="1" applyBorder="1">
      <alignment vertical="center" wrapText="1"/>
    </xf>
    <xf numFmtId="0" fontId="41" fillId="0" borderId="0" xfId="0" applyFont="1">
      <alignment vertical="center"/>
    </xf>
    <xf numFmtId="0" fontId="12" fillId="0" borderId="0" xfId="7" applyFont="1">
      <alignment vertical="center" wrapText="1"/>
    </xf>
    <xf numFmtId="0" fontId="30" fillId="0" borderId="0" xfId="8" applyFont="1" applyAlignment="1">
      <alignment horizontal="left" vertical="center" wrapText="1"/>
    </xf>
    <xf numFmtId="0" fontId="30" fillId="0" borderId="0" xfId="8" applyFont="1" applyAlignment="1" applyProtection="1">
      <alignment horizontal="left" vertical="center" wrapText="1"/>
      <protection locked="0"/>
    </xf>
    <xf numFmtId="14" fontId="30" fillId="0" borderId="0" xfId="8" applyNumberFormat="1" applyFont="1" applyAlignment="1">
      <alignment horizontal="left" vertical="center" wrapText="1"/>
    </xf>
    <xf numFmtId="165" fontId="1" fillId="2" borderId="0" xfId="5" applyNumberFormat="1" applyFont="1" applyAlignment="1">
      <alignment horizontal="center" vertical="center"/>
    </xf>
    <xf numFmtId="0" fontId="19" fillId="0" borderId="14" xfId="17" applyFont="1" applyBorder="1" applyProtection="1">
      <protection locked="0"/>
    </xf>
    <xf numFmtId="0" fontId="19" fillId="0" borderId="50" xfId="17" applyFont="1" applyBorder="1" applyProtection="1">
      <protection locked="0"/>
    </xf>
    <xf numFmtId="0" fontId="23" fillId="6" borderId="0" xfId="17" applyFont="1" applyFill="1" applyAlignment="1">
      <alignment horizontal="left" vertical="center"/>
    </xf>
    <xf numFmtId="0" fontId="42" fillId="0" borderId="0" xfId="0" applyFont="1">
      <alignment vertical="center"/>
    </xf>
    <xf numFmtId="0" fontId="21" fillId="0" borderId="0" xfId="17" applyFont="1" applyAlignment="1">
      <alignment vertical="top" wrapText="1"/>
    </xf>
    <xf numFmtId="0" fontId="42" fillId="0" borderId="0" xfId="0" applyFont="1" applyAlignment="1">
      <alignment horizontal="left" vertical="center"/>
    </xf>
    <xf numFmtId="0" fontId="19" fillId="0" borderId="21" xfId="17" applyFont="1" applyBorder="1"/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5" fillId="0" borderId="0" xfId="7" applyAlignment="1">
      <alignment horizontal="left" vertical="center" wrapText="1"/>
    </xf>
    <xf numFmtId="0" fontId="5" fillId="0" borderId="41" xfId="7" applyBorder="1" applyAlignment="1">
      <alignment horizontal="left" vertical="center" wrapText="1"/>
    </xf>
    <xf numFmtId="0" fontId="0" fillId="0" borderId="45" xfId="3" applyFont="1" applyBorder="1" applyProtection="1">
      <alignment horizontal="center" vertical="center" wrapText="1"/>
      <protection locked="0"/>
    </xf>
    <xf numFmtId="0" fontId="0" fillId="0" borderId="48" xfId="3" applyFont="1" applyBorder="1" applyProtection="1">
      <alignment horizontal="center" vertical="center" wrapText="1"/>
      <protection locked="0"/>
    </xf>
    <xf numFmtId="0" fontId="0" fillId="0" borderId="46" xfId="3" applyFont="1" applyBorder="1" applyProtection="1">
      <alignment horizontal="center" vertical="center" wrapText="1"/>
      <protection locked="0"/>
    </xf>
    <xf numFmtId="0" fontId="0" fillId="0" borderId="41" xfId="3" applyFont="1" applyBorder="1" applyProtection="1">
      <alignment horizontal="center" vertical="center" wrapText="1"/>
      <protection locked="0"/>
    </xf>
    <xf numFmtId="0" fontId="0" fillId="0" borderId="47" xfId="3" applyFont="1" applyBorder="1" applyProtection="1">
      <alignment horizontal="center" vertical="center" wrapText="1"/>
      <protection locked="0"/>
    </xf>
    <xf numFmtId="0" fontId="0" fillId="0" borderId="49" xfId="3" applyFont="1" applyBorder="1" applyProtection="1">
      <alignment horizontal="center" vertical="center" wrapText="1"/>
      <protection locked="0"/>
    </xf>
    <xf numFmtId="0" fontId="40" fillId="8" borderId="42" xfId="17" applyFont="1" applyFill="1" applyBorder="1" applyAlignment="1">
      <alignment horizontal="center" vertical="center"/>
    </xf>
    <xf numFmtId="0" fontId="40" fillId="8" borderId="43" xfId="17" applyFont="1" applyFill="1" applyBorder="1" applyAlignment="1">
      <alignment horizontal="center" vertical="center"/>
    </xf>
    <xf numFmtId="0" fontId="40" fillId="8" borderId="44" xfId="17" applyFont="1" applyFill="1" applyBorder="1" applyAlignment="1">
      <alignment horizontal="center" vertical="center"/>
    </xf>
    <xf numFmtId="0" fontId="18" fillId="9" borderId="22" xfId="17" applyFont="1" applyFill="1" applyBorder="1" applyAlignment="1" applyProtection="1">
      <alignment horizontal="center" vertical="center"/>
      <protection locked="0"/>
    </xf>
    <xf numFmtId="0" fontId="18" fillId="9" borderId="23" xfId="17" applyFont="1" applyFill="1" applyBorder="1" applyAlignment="1" applyProtection="1">
      <alignment horizontal="center" vertical="center"/>
      <protection locked="0"/>
    </xf>
    <xf numFmtId="0" fontId="18" fillId="9" borderId="24" xfId="17" applyFont="1" applyFill="1" applyBorder="1" applyAlignment="1" applyProtection="1">
      <alignment horizontal="center" vertical="center"/>
      <protection locked="0"/>
    </xf>
    <xf numFmtId="0" fontId="37" fillId="0" borderId="13" xfId="17" applyFont="1" applyBorder="1" applyAlignment="1" applyProtection="1">
      <alignment horizontal="center" vertical="center"/>
      <protection locked="0"/>
    </xf>
    <xf numFmtId="0" fontId="37" fillId="0" borderId="14" xfId="17" applyFont="1" applyBorder="1" applyAlignment="1" applyProtection="1">
      <alignment horizontal="center" vertical="center"/>
      <protection locked="0"/>
    </xf>
    <xf numFmtId="0" fontId="37" fillId="0" borderId="15" xfId="17" applyFont="1" applyBorder="1" applyAlignment="1" applyProtection="1">
      <alignment horizontal="center" vertical="center"/>
      <protection locked="0"/>
    </xf>
    <xf numFmtId="0" fontId="25" fillId="0" borderId="13" xfId="17" applyFont="1" applyBorder="1" applyAlignment="1" applyProtection="1">
      <alignment horizontal="center" vertical="center"/>
      <protection locked="0"/>
    </xf>
    <xf numFmtId="0" fontId="25" fillId="0" borderId="14" xfId="17" applyFont="1" applyBorder="1" applyAlignment="1" applyProtection="1">
      <alignment horizontal="center" vertical="center"/>
      <protection locked="0"/>
    </xf>
    <xf numFmtId="0" fontId="25" fillId="0" borderId="15" xfId="17" applyFont="1" applyBorder="1" applyAlignment="1" applyProtection="1">
      <alignment horizontal="center" vertical="center"/>
      <protection locked="0"/>
    </xf>
  </cellXfs>
  <cellStyles count="19">
    <cellStyle name="Amount Column" xfId="5" xr:uid="{00000000-0005-0000-0000-000000000000}"/>
    <cellStyle name="Authorized" xfId="13" xr:uid="{00000000-0005-0000-0000-000001000000}"/>
    <cellStyle name="Company Details" xfId="15" xr:uid="{00000000-0005-0000-0000-000002000000}"/>
    <cellStyle name="Currency 2" xfId="18" xr:uid="{00000000-0005-0000-0000-000003000000}"/>
    <cellStyle name="Description Column" xfId="6" xr:uid="{00000000-0005-0000-0000-000004000000}"/>
    <cellStyle name="Dotted Rule" xfId="14" xr:uid="{00000000-0005-0000-0000-000005000000}"/>
    <cellStyle name="Hyperlink" xfId="16" builtinId="8"/>
    <cellStyle name="Label" xfId="7" xr:uid="{00000000-0005-0000-0000-000007000000}"/>
    <cellStyle name="Major Rule" xfId="9" xr:uid="{00000000-0005-0000-0000-000008000000}"/>
    <cellStyle name="Minor Rule" xfId="10" xr:uid="{00000000-0005-0000-0000-000009000000}"/>
    <cellStyle name="Normal" xfId="0" builtinId="0" customBuiltin="1"/>
    <cellStyle name="Normal 2" xfId="17" xr:uid="{00000000-0005-0000-0000-00000B000000}"/>
    <cellStyle name="Quantity Column" xfId="3" xr:uid="{00000000-0005-0000-0000-00000C000000}"/>
    <cellStyle name="Sign Here" xfId="12" xr:uid="{00000000-0005-0000-0000-00000D000000}"/>
    <cellStyle name="Table Header" xfId="2" xr:uid="{00000000-0005-0000-0000-00000E000000}"/>
    <cellStyle name="Title" xfId="1" builtinId="15" customBuiltin="1"/>
    <cellStyle name="Unit Price Column" xfId="4" xr:uid="{00000000-0005-0000-0000-000010000000}"/>
    <cellStyle name="Value" xfId="8" xr:uid="{00000000-0005-0000-0000-000011000000}"/>
    <cellStyle name="Value Terms" xfId="11" xr:uid="{00000000-0005-0000-0000-000012000000}"/>
  </cellStyles>
  <dxfs count="5">
    <dxf>
      <numFmt numFmtId="165" formatCode="&quot;$&quot;#,##0.00"/>
      <alignment horizontal="center" vertical="center" textRotation="0" wrapText="0" indent="0" justifyLastLine="0" shrinkToFit="0" readingOrder="0"/>
    </dxf>
    <dxf>
      <numFmt numFmtId="11" formatCode="&quot;$&quot;#,##0.00_);\(&quot;$&quot;#,##0.00\)"/>
      <alignment horizontal="center" vertical="center" textRotation="0" indent="0" justifyLastLine="0" shrinkToFit="0" readingOrder="0"/>
    </dxf>
    <dxf>
      <alignment horizontal="left" vertical="center" textRotation="0" wrapText="1" indent="1" justifyLastLine="0" shrinkToFit="0" readingOrder="0"/>
    </dxf>
    <dxf>
      <numFmt numFmtId="0" formatCode="General"/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Custom Table Style" defaultPivotStyle="PivotStyleLight7">
    <tableStyle name="Custom Table Style" pivot="0" count="1" xr9:uid="{00000000-0011-0000-FFFF-FFFF00000000}">
      <tableStyleElement type="wholeTable" dxfId="4"/>
    </tableStyle>
  </tableStyles>
  <colors>
    <mruColors>
      <color rgb="FFA20000"/>
      <color rgb="FF7A0000"/>
      <color rgb="FFD5C8BD"/>
      <color rgb="FFC1AE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182880</xdr:colOff>
      <xdr:row>0</xdr:row>
      <xdr:rowOff>259080</xdr:rowOff>
    </xdr:from>
    <xdr:to>
      <xdr:col>1</xdr:col>
      <xdr:colOff>1208999</xdr:colOff>
      <xdr:row>4</xdr:row>
      <xdr:rowOff>146304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59080"/>
          <a:ext cx="1026119" cy="1114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161363</xdr:rowOff>
    </xdr:from>
    <xdr:to>
      <xdr:col>1</xdr:col>
      <xdr:colOff>915745</xdr:colOff>
      <xdr:row>0</xdr:row>
      <xdr:rowOff>669765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71" y="161363"/>
          <a:ext cx="1704639" cy="508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161363</xdr:rowOff>
    </xdr:from>
    <xdr:to>
      <xdr:col>1</xdr:col>
      <xdr:colOff>915745</xdr:colOff>
      <xdr:row>0</xdr:row>
      <xdr:rowOff>669765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71" y="161363"/>
          <a:ext cx="1790924" cy="508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161363</xdr:rowOff>
    </xdr:from>
    <xdr:to>
      <xdr:col>1</xdr:col>
      <xdr:colOff>915745</xdr:colOff>
      <xdr:row>0</xdr:row>
      <xdr:rowOff>669765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6E35433-A816-4355-BC58-2319AA8B2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71" y="161363"/>
          <a:ext cx="1790924" cy="508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161363</xdr:rowOff>
    </xdr:from>
    <xdr:to>
      <xdr:col>1</xdr:col>
      <xdr:colOff>915745</xdr:colOff>
      <xdr:row>0</xdr:row>
      <xdr:rowOff>669765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F3411B3-666F-4735-A63E-3D002D842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71" y="161363"/>
          <a:ext cx="1790924" cy="508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LineItems" displayName="LineItems" ref="D7:G12" totalsRowShown="0">
  <autoFilter ref="D7:G12" xr:uid="{00000000-0009-0000-0100-000002000000}"/>
  <tableColumns count="4">
    <tableColumn id="1" xr3:uid="{00000000-0010-0000-0000-000001000000}" name="QUOTE" dataDxfId="3" dataCellStyle="Quantity Column"/>
    <tableColumn id="2" xr3:uid="{00000000-0010-0000-0000-000002000000}" name="DESCRIPTION" dataDxfId="2" dataCellStyle="Description Column"/>
    <tableColumn id="3" xr3:uid="{00000000-0010-0000-0000-000003000000}" name="MRC" dataDxfId="1" dataCellStyle="Unit Price Column">
      <calculatedColumnFormula>('Option 1'!D64)</calculatedColumnFormula>
    </tableColumn>
    <tableColumn id="4" xr3:uid="{00000000-0010-0000-0000-000004000000}" name="NRC" dataDxfId="0" dataCellStyle="Amount Column">
      <calculatedColumnFormula>('Option 1'!D66)</calculatedColumn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Proposal Line Items Table" altTextSummary="Enter proposed items here._x000d__x000a__x000d__x000a_Columns:_x000d__x000a_Quantity_x000d__x000a_Description_x000d__x000a_Unit Price_x000d__x000a_Amount (calculated by formula)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J36"/>
  <sheetViews>
    <sheetView showGridLines="0" tabSelected="1" zoomScaleNormal="100" workbookViewId="0">
      <selection activeCell="K14" sqref="K14"/>
    </sheetView>
  </sheetViews>
  <sheetFormatPr defaultRowHeight="23.25" customHeight="1"/>
  <cols>
    <col min="1" max="1" width="2.53515625" customWidth="1"/>
    <col min="2" max="2" width="24" customWidth="1"/>
    <col min="3" max="3" width="2.3828125" customWidth="1"/>
    <col min="4" max="4" width="22.3828125" customWidth="1"/>
    <col min="5" max="5" width="51" customWidth="1"/>
    <col min="6" max="7" width="15.3828125" customWidth="1"/>
    <col min="8" max="8" width="2.53515625" customWidth="1"/>
  </cols>
  <sheetData>
    <row r="2" spans="2:10" ht="28.15" customHeight="1">
      <c r="D2" s="35" t="s">
        <v>30</v>
      </c>
      <c r="E2" s="34"/>
    </row>
    <row r="3" spans="2:10" ht="23.25" customHeight="1">
      <c r="D3" s="32" t="s">
        <v>9</v>
      </c>
      <c r="E3" s="33" t="str">
        <f>'Option 1'!A3</f>
        <v>Bay Path Regional Vocational Technical High School</v>
      </c>
      <c r="F3" s="32"/>
      <c r="G3" s="32"/>
    </row>
    <row r="4" spans="2:10" ht="23.25" customHeight="1">
      <c r="D4" s="32" t="s">
        <v>22</v>
      </c>
      <c r="E4" s="33" t="str">
        <f>'Option 1'!A2</f>
        <v>Harbor Networks</v>
      </c>
      <c r="F4" s="32"/>
      <c r="G4" s="32"/>
    </row>
    <row r="5" spans="2:10" ht="23.25" customHeight="1">
      <c r="D5" s="32" t="s">
        <v>27</v>
      </c>
      <c r="E5" s="33" t="s">
        <v>53</v>
      </c>
      <c r="F5" s="32"/>
      <c r="G5" s="32"/>
    </row>
    <row r="6" spans="2:10" ht="23.25" customHeight="1" thickBot="1">
      <c r="B6" s="1"/>
    </row>
    <row r="7" spans="2:10" ht="27.6" customHeight="1" thickTop="1">
      <c r="B7" s="98" t="s">
        <v>2</v>
      </c>
      <c r="D7" s="3" t="s">
        <v>33</v>
      </c>
      <c r="E7" s="4" t="s">
        <v>0</v>
      </c>
      <c r="F7" s="3" t="s">
        <v>5</v>
      </c>
      <c r="G7" s="3" t="s">
        <v>6</v>
      </c>
    </row>
    <row r="8" spans="2:10" ht="22.9" customHeight="1">
      <c r="B8" s="99" t="str">
        <f>'Option 1'!A2</f>
        <v>Harbor Networks</v>
      </c>
      <c r="D8" s="85" t="s">
        <v>60</v>
      </c>
      <c r="E8" s="94" t="str">
        <f>('Option 1'!A4)</f>
        <v>57 Old Muggett Hill Rd, Charlton, MA 01507</v>
      </c>
      <c r="F8" s="42">
        <f>('Option 1'!D64)</f>
        <v>2533.4</v>
      </c>
      <c r="G8" s="39">
        <f>('Option 1'!D66)</f>
        <v>478</v>
      </c>
    </row>
    <row r="9" spans="2:10" ht="23.25" hidden="1" customHeight="1">
      <c r="D9" s="85" t="s">
        <v>51</v>
      </c>
      <c r="E9" s="94">
        <f>('Option 2'!A4)</f>
        <v>0</v>
      </c>
      <c r="F9" s="42">
        <f>('Option 2'!D65)</f>
        <v>0</v>
      </c>
      <c r="G9" s="39">
        <f>('Option 2'!D67)</f>
        <v>0</v>
      </c>
    </row>
    <row r="10" spans="2:10" ht="23.25" hidden="1" customHeight="1">
      <c r="D10" s="85" t="s">
        <v>52</v>
      </c>
      <c r="E10" s="95">
        <f>('Option 3'!A4)</f>
        <v>0</v>
      </c>
      <c r="F10" s="43">
        <f>('Option 3'!D64)</f>
        <v>0</v>
      </c>
      <c r="G10" s="93">
        <f>('Option 3'!D66)</f>
        <v>0</v>
      </c>
      <c r="J10" s="38"/>
    </row>
    <row r="11" spans="2:10" ht="23.25" hidden="1" customHeight="1">
      <c r="D11" s="85" t="s">
        <v>55</v>
      </c>
      <c r="E11" s="95">
        <f>('Option 4'!A4)</f>
        <v>0</v>
      </c>
      <c r="F11" s="44">
        <f>('Option 4'!D64)</f>
        <v>0</v>
      </c>
      <c r="G11" s="102">
        <f>('Option 4'!D66)</f>
        <v>0</v>
      </c>
      <c r="J11" s="38"/>
    </row>
    <row r="12" spans="2:10" ht="23.25" customHeight="1">
      <c r="B12" s="98" t="s">
        <v>4</v>
      </c>
      <c r="D12" s="86"/>
      <c r="E12" s="52" t="s">
        <v>18</v>
      </c>
      <c r="F12" s="44"/>
      <c r="G12" s="41"/>
    </row>
    <row r="13" spans="2:10" ht="23.25" customHeight="1">
      <c r="B13" s="106" t="s">
        <v>90</v>
      </c>
      <c r="D13" s="110"/>
      <c r="E13" s="111"/>
      <c r="F13" s="45" t="s">
        <v>10</v>
      </c>
      <c r="G13" s="40">
        <f>SUM(F8:F11)</f>
        <v>2533.4</v>
      </c>
    </row>
    <row r="14" spans="2:10" ht="23.25" customHeight="1">
      <c r="B14" s="98" t="s">
        <v>3</v>
      </c>
      <c r="D14" s="112"/>
      <c r="E14" s="113"/>
      <c r="F14" s="45" t="s">
        <v>11</v>
      </c>
      <c r="G14" s="40">
        <f>SUM(G8:G11)</f>
        <v>478</v>
      </c>
    </row>
    <row r="15" spans="2:10" ht="23.25" customHeight="1">
      <c r="B15" s="108">
        <v>19586</v>
      </c>
      <c r="D15" s="97" t="s">
        <v>28</v>
      </c>
    </row>
    <row r="16" spans="2:10" ht="23.25" customHeight="1">
      <c r="B16" s="98" t="s">
        <v>23</v>
      </c>
      <c r="D16" s="114" t="s">
        <v>91</v>
      </c>
      <c r="E16" s="115"/>
    </row>
    <row r="17" spans="2:7" ht="23.25" customHeight="1">
      <c r="B17" s="101">
        <v>43493</v>
      </c>
      <c r="D17" s="116"/>
      <c r="E17" s="117"/>
    </row>
    <row r="18" spans="2:7" ht="28.15" customHeight="1">
      <c r="B18" s="98" t="s">
        <v>1</v>
      </c>
      <c r="D18" s="116"/>
      <c r="E18" s="117"/>
      <c r="F18" s="96"/>
      <c r="G18" s="96"/>
    </row>
    <row r="19" spans="2:7" ht="23.25" customHeight="1">
      <c r="B19" s="100" t="s">
        <v>31</v>
      </c>
      <c r="D19" s="118"/>
      <c r="E19" s="119"/>
      <c r="F19" s="2"/>
      <c r="G19" s="2"/>
    </row>
    <row r="20" spans="2:7" ht="23.25" customHeight="1">
      <c r="B20" s="98" t="s">
        <v>24</v>
      </c>
      <c r="E20" s="32"/>
    </row>
    <row r="21" spans="2:7" ht="23.25" customHeight="1">
      <c r="B21" s="101">
        <f>B17+90</f>
        <v>43583</v>
      </c>
    </row>
    <row r="36" ht="22.9" customHeight="1"/>
  </sheetData>
  <sheetProtection sort="0" autoFilter="0"/>
  <mergeCells count="3">
    <mergeCell ref="D13:E13"/>
    <mergeCell ref="D14:E14"/>
    <mergeCell ref="D16:E19"/>
  </mergeCells>
  <hyperlinks>
    <hyperlink ref="E8" location="'Location 1'!A1" display="'Location 1'!A1" xr:uid="{00000000-0004-0000-0000-000000000000}"/>
    <hyperlink ref="E11" location="'Location 3'!A1" display="'Location 3'!A1" xr:uid="{00000000-0004-0000-0000-000003000000}"/>
    <hyperlink ref="E10" location="'Location 3'!A1" display="'Location 3'!A1" xr:uid="{00000000-0004-0000-0000-000002000000}"/>
    <hyperlink ref="E9" location="'Location 1'!A1" display="'Location 1'!A1" xr:uid="{7E84EAF7-01AE-477F-A627-123FD6B8F746}"/>
  </hyperlinks>
  <printOptions horizontalCentered="1"/>
  <pageMargins left="0.25" right="0.25" top="0.25" bottom="0.25" header="0" footer="0.25"/>
  <pageSetup scale="95" fitToHeight="0" orientation="landscape" r:id="rId1"/>
  <headerFooter differentFirst="1"/>
  <ignoredErrors>
    <ignoredError sqref="F9:G9 F10:F11 G10:G11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4"/>
  <sheetViews>
    <sheetView showGridLines="0" showWhiteSpace="0" zoomScale="85" zoomScaleNormal="85" zoomScaleSheetLayoutView="80" zoomScalePageLayoutView="90" workbookViewId="0">
      <selection activeCell="I18" sqref="I18"/>
    </sheetView>
  </sheetViews>
  <sheetFormatPr defaultColWidth="10.84375" defaultRowHeight="21.95" customHeight="1"/>
  <cols>
    <col min="1" max="1" width="15.15234375" style="21" customWidth="1"/>
    <col min="2" max="2" width="66.69140625" style="6" customWidth="1"/>
    <col min="3" max="3" width="16.3046875" style="22" customWidth="1"/>
    <col min="4" max="4" width="19.3046875" style="73" customWidth="1"/>
    <col min="5" max="6" width="10.84375" style="6" customWidth="1"/>
    <col min="7" max="255" width="10.84375" style="6"/>
    <col min="256" max="256" width="36.69140625" style="6" customWidth="1"/>
    <col min="257" max="257" width="16.15234375" style="6" customWidth="1"/>
    <col min="258" max="258" width="73.69140625" style="6" customWidth="1"/>
    <col min="259" max="259" width="19.3828125" style="6" customWidth="1"/>
    <col min="260" max="260" width="22.3046875" style="6" customWidth="1"/>
    <col min="261" max="511" width="10.84375" style="6"/>
    <col min="512" max="512" width="36.69140625" style="6" customWidth="1"/>
    <col min="513" max="513" width="16.15234375" style="6" customWidth="1"/>
    <col min="514" max="514" width="73.69140625" style="6" customWidth="1"/>
    <col min="515" max="515" width="19.3828125" style="6" customWidth="1"/>
    <col min="516" max="516" width="22.3046875" style="6" customWidth="1"/>
    <col min="517" max="767" width="10.84375" style="6"/>
    <col min="768" max="768" width="36.69140625" style="6" customWidth="1"/>
    <col min="769" max="769" width="16.15234375" style="6" customWidth="1"/>
    <col min="770" max="770" width="73.69140625" style="6" customWidth="1"/>
    <col min="771" max="771" width="19.3828125" style="6" customWidth="1"/>
    <col min="772" max="772" width="22.3046875" style="6" customWidth="1"/>
    <col min="773" max="1023" width="10.84375" style="6"/>
    <col min="1024" max="1024" width="36.69140625" style="6" customWidth="1"/>
    <col min="1025" max="1025" width="16.15234375" style="6" customWidth="1"/>
    <col min="1026" max="1026" width="73.69140625" style="6" customWidth="1"/>
    <col min="1027" max="1027" width="19.3828125" style="6" customWidth="1"/>
    <col min="1028" max="1028" width="22.3046875" style="6" customWidth="1"/>
    <col min="1029" max="1279" width="10.84375" style="6"/>
    <col min="1280" max="1280" width="36.69140625" style="6" customWidth="1"/>
    <col min="1281" max="1281" width="16.15234375" style="6" customWidth="1"/>
    <col min="1282" max="1282" width="73.69140625" style="6" customWidth="1"/>
    <col min="1283" max="1283" width="19.3828125" style="6" customWidth="1"/>
    <col min="1284" max="1284" width="22.3046875" style="6" customWidth="1"/>
    <col min="1285" max="1535" width="10.84375" style="6"/>
    <col min="1536" max="1536" width="36.69140625" style="6" customWidth="1"/>
    <col min="1537" max="1537" width="16.15234375" style="6" customWidth="1"/>
    <col min="1538" max="1538" width="73.69140625" style="6" customWidth="1"/>
    <col min="1539" max="1539" width="19.3828125" style="6" customWidth="1"/>
    <col min="1540" max="1540" width="22.3046875" style="6" customWidth="1"/>
    <col min="1541" max="1791" width="10.84375" style="6"/>
    <col min="1792" max="1792" width="36.69140625" style="6" customWidth="1"/>
    <col min="1793" max="1793" width="16.15234375" style="6" customWidth="1"/>
    <col min="1794" max="1794" width="73.69140625" style="6" customWidth="1"/>
    <col min="1795" max="1795" width="19.3828125" style="6" customWidth="1"/>
    <col min="1796" max="1796" width="22.3046875" style="6" customWidth="1"/>
    <col min="1797" max="2047" width="10.84375" style="6"/>
    <col min="2048" max="2048" width="36.69140625" style="6" customWidth="1"/>
    <col min="2049" max="2049" width="16.15234375" style="6" customWidth="1"/>
    <col min="2050" max="2050" width="73.69140625" style="6" customWidth="1"/>
    <col min="2051" max="2051" width="19.3828125" style="6" customWidth="1"/>
    <col min="2052" max="2052" width="22.3046875" style="6" customWidth="1"/>
    <col min="2053" max="2303" width="10.84375" style="6"/>
    <col min="2304" max="2304" width="36.69140625" style="6" customWidth="1"/>
    <col min="2305" max="2305" width="16.15234375" style="6" customWidth="1"/>
    <col min="2306" max="2306" width="73.69140625" style="6" customWidth="1"/>
    <col min="2307" max="2307" width="19.3828125" style="6" customWidth="1"/>
    <col min="2308" max="2308" width="22.3046875" style="6" customWidth="1"/>
    <col min="2309" max="2559" width="10.84375" style="6"/>
    <col min="2560" max="2560" width="36.69140625" style="6" customWidth="1"/>
    <col min="2561" max="2561" width="16.15234375" style="6" customWidth="1"/>
    <col min="2562" max="2562" width="73.69140625" style="6" customWidth="1"/>
    <col min="2563" max="2563" width="19.3828125" style="6" customWidth="1"/>
    <col min="2564" max="2564" width="22.3046875" style="6" customWidth="1"/>
    <col min="2565" max="2815" width="10.84375" style="6"/>
    <col min="2816" max="2816" width="36.69140625" style="6" customWidth="1"/>
    <col min="2817" max="2817" width="16.15234375" style="6" customWidth="1"/>
    <col min="2818" max="2818" width="73.69140625" style="6" customWidth="1"/>
    <col min="2819" max="2819" width="19.3828125" style="6" customWidth="1"/>
    <col min="2820" max="2820" width="22.3046875" style="6" customWidth="1"/>
    <col min="2821" max="3071" width="10.84375" style="6"/>
    <col min="3072" max="3072" width="36.69140625" style="6" customWidth="1"/>
    <col min="3073" max="3073" width="16.15234375" style="6" customWidth="1"/>
    <col min="3074" max="3074" width="73.69140625" style="6" customWidth="1"/>
    <col min="3075" max="3075" width="19.3828125" style="6" customWidth="1"/>
    <col min="3076" max="3076" width="22.3046875" style="6" customWidth="1"/>
    <col min="3077" max="3327" width="10.84375" style="6"/>
    <col min="3328" max="3328" width="36.69140625" style="6" customWidth="1"/>
    <col min="3329" max="3329" width="16.15234375" style="6" customWidth="1"/>
    <col min="3330" max="3330" width="73.69140625" style="6" customWidth="1"/>
    <col min="3331" max="3331" width="19.3828125" style="6" customWidth="1"/>
    <col min="3332" max="3332" width="22.3046875" style="6" customWidth="1"/>
    <col min="3333" max="3583" width="10.84375" style="6"/>
    <col min="3584" max="3584" width="36.69140625" style="6" customWidth="1"/>
    <col min="3585" max="3585" width="16.15234375" style="6" customWidth="1"/>
    <col min="3586" max="3586" width="73.69140625" style="6" customWidth="1"/>
    <col min="3587" max="3587" width="19.3828125" style="6" customWidth="1"/>
    <col min="3588" max="3588" width="22.3046875" style="6" customWidth="1"/>
    <col min="3589" max="3839" width="10.84375" style="6"/>
    <col min="3840" max="3840" width="36.69140625" style="6" customWidth="1"/>
    <col min="3841" max="3841" width="16.15234375" style="6" customWidth="1"/>
    <col min="3842" max="3842" width="73.69140625" style="6" customWidth="1"/>
    <col min="3843" max="3843" width="19.3828125" style="6" customWidth="1"/>
    <col min="3844" max="3844" width="22.3046875" style="6" customWidth="1"/>
    <col min="3845" max="4095" width="10.84375" style="6"/>
    <col min="4096" max="4096" width="36.69140625" style="6" customWidth="1"/>
    <col min="4097" max="4097" width="16.15234375" style="6" customWidth="1"/>
    <col min="4098" max="4098" width="73.69140625" style="6" customWidth="1"/>
    <col min="4099" max="4099" width="19.3828125" style="6" customWidth="1"/>
    <col min="4100" max="4100" width="22.3046875" style="6" customWidth="1"/>
    <col min="4101" max="4351" width="10.84375" style="6"/>
    <col min="4352" max="4352" width="36.69140625" style="6" customWidth="1"/>
    <col min="4353" max="4353" width="16.15234375" style="6" customWidth="1"/>
    <col min="4354" max="4354" width="73.69140625" style="6" customWidth="1"/>
    <col min="4355" max="4355" width="19.3828125" style="6" customWidth="1"/>
    <col min="4356" max="4356" width="22.3046875" style="6" customWidth="1"/>
    <col min="4357" max="4607" width="10.84375" style="6"/>
    <col min="4608" max="4608" width="36.69140625" style="6" customWidth="1"/>
    <col min="4609" max="4609" width="16.15234375" style="6" customWidth="1"/>
    <col min="4610" max="4610" width="73.69140625" style="6" customWidth="1"/>
    <col min="4611" max="4611" width="19.3828125" style="6" customWidth="1"/>
    <col min="4612" max="4612" width="22.3046875" style="6" customWidth="1"/>
    <col min="4613" max="4863" width="10.84375" style="6"/>
    <col min="4864" max="4864" width="36.69140625" style="6" customWidth="1"/>
    <col min="4865" max="4865" width="16.15234375" style="6" customWidth="1"/>
    <col min="4866" max="4866" width="73.69140625" style="6" customWidth="1"/>
    <col min="4867" max="4867" width="19.3828125" style="6" customWidth="1"/>
    <col min="4868" max="4868" width="22.3046875" style="6" customWidth="1"/>
    <col min="4869" max="5119" width="10.84375" style="6"/>
    <col min="5120" max="5120" width="36.69140625" style="6" customWidth="1"/>
    <col min="5121" max="5121" width="16.15234375" style="6" customWidth="1"/>
    <col min="5122" max="5122" width="73.69140625" style="6" customWidth="1"/>
    <col min="5123" max="5123" width="19.3828125" style="6" customWidth="1"/>
    <col min="5124" max="5124" width="22.3046875" style="6" customWidth="1"/>
    <col min="5125" max="5375" width="10.84375" style="6"/>
    <col min="5376" max="5376" width="36.69140625" style="6" customWidth="1"/>
    <col min="5377" max="5377" width="16.15234375" style="6" customWidth="1"/>
    <col min="5378" max="5378" width="73.69140625" style="6" customWidth="1"/>
    <col min="5379" max="5379" width="19.3828125" style="6" customWidth="1"/>
    <col min="5380" max="5380" width="22.3046875" style="6" customWidth="1"/>
    <col min="5381" max="5631" width="10.84375" style="6"/>
    <col min="5632" max="5632" width="36.69140625" style="6" customWidth="1"/>
    <col min="5633" max="5633" width="16.15234375" style="6" customWidth="1"/>
    <col min="5634" max="5634" width="73.69140625" style="6" customWidth="1"/>
    <col min="5635" max="5635" width="19.3828125" style="6" customWidth="1"/>
    <col min="5636" max="5636" width="22.3046875" style="6" customWidth="1"/>
    <col min="5637" max="5887" width="10.84375" style="6"/>
    <col min="5888" max="5888" width="36.69140625" style="6" customWidth="1"/>
    <col min="5889" max="5889" width="16.15234375" style="6" customWidth="1"/>
    <col min="5890" max="5890" width="73.69140625" style="6" customWidth="1"/>
    <col min="5891" max="5891" width="19.3828125" style="6" customWidth="1"/>
    <col min="5892" max="5892" width="22.3046875" style="6" customWidth="1"/>
    <col min="5893" max="6143" width="10.84375" style="6"/>
    <col min="6144" max="6144" width="36.69140625" style="6" customWidth="1"/>
    <col min="6145" max="6145" width="16.15234375" style="6" customWidth="1"/>
    <col min="6146" max="6146" width="73.69140625" style="6" customWidth="1"/>
    <col min="6147" max="6147" width="19.3828125" style="6" customWidth="1"/>
    <col min="6148" max="6148" width="22.3046875" style="6" customWidth="1"/>
    <col min="6149" max="6399" width="10.84375" style="6"/>
    <col min="6400" max="6400" width="36.69140625" style="6" customWidth="1"/>
    <col min="6401" max="6401" width="16.15234375" style="6" customWidth="1"/>
    <col min="6402" max="6402" width="73.69140625" style="6" customWidth="1"/>
    <col min="6403" max="6403" width="19.3828125" style="6" customWidth="1"/>
    <col min="6404" max="6404" width="22.3046875" style="6" customWidth="1"/>
    <col min="6405" max="6655" width="10.84375" style="6"/>
    <col min="6656" max="6656" width="36.69140625" style="6" customWidth="1"/>
    <col min="6657" max="6657" width="16.15234375" style="6" customWidth="1"/>
    <col min="6658" max="6658" width="73.69140625" style="6" customWidth="1"/>
    <col min="6659" max="6659" width="19.3828125" style="6" customWidth="1"/>
    <col min="6660" max="6660" width="22.3046875" style="6" customWidth="1"/>
    <col min="6661" max="6911" width="10.84375" style="6"/>
    <col min="6912" max="6912" width="36.69140625" style="6" customWidth="1"/>
    <col min="6913" max="6913" width="16.15234375" style="6" customWidth="1"/>
    <col min="6914" max="6914" width="73.69140625" style="6" customWidth="1"/>
    <col min="6915" max="6915" width="19.3828125" style="6" customWidth="1"/>
    <col min="6916" max="6916" width="22.3046875" style="6" customWidth="1"/>
    <col min="6917" max="7167" width="10.84375" style="6"/>
    <col min="7168" max="7168" width="36.69140625" style="6" customWidth="1"/>
    <col min="7169" max="7169" width="16.15234375" style="6" customWidth="1"/>
    <col min="7170" max="7170" width="73.69140625" style="6" customWidth="1"/>
    <col min="7171" max="7171" width="19.3828125" style="6" customWidth="1"/>
    <col min="7172" max="7172" width="22.3046875" style="6" customWidth="1"/>
    <col min="7173" max="7423" width="10.84375" style="6"/>
    <col min="7424" max="7424" width="36.69140625" style="6" customWidth="1"/>
    <col min="7425" max="7425" width="16.15234375" style="6" customWidth="1"/>
    <col min="7426" max="7426" width="73.69140625" style="6" customWidth="1"/>
    <col min="7427" max="7427" width="19.3828125" style="6" customWidth="1"/>
    <col min="7428" max="7428" width="22.3046875" style="6" customWidth="1"/>
    <col min="7429" max="7679" width="10.84375" style="6"/>
    <col min="7680" max="7680" width="36.69140625" style="6" customWidth="1"/>
    <col min="7681" max="7681" width="16.15234375" style="6" customWidth="1"/>
    <col min="7682" max="7682" width="73.69140625" style="6" customWidth="1"/>
    <col min="7683" max="7683" width="19.3828125" style="6" customWidth="1"/>
    <col min="7684" max="7684" width="22.3046875" style="6" customWidth="1"/>
    <col min="7685" max="7935" width="10.84375" style="6"/>
    <col min="7936" max="7936" width="36.69140625" style="6" customWidth="1"/>
    <col min="7937" max="7937" width="16.15234375" style="6" customWidth="1"/>
    <col min="7938" max="7938" width="73.69140625" style="6" customWidth="1"/>
    <col min="7939" max="7939" width="19.3828125" style="6" customWidth="1"/>
    <col min="7940" max="7940" width="22.3046875" style="6" customWidth="1"/>
    <col min="7941" max="8191" width="10.84375" style="6"/>
    <col min="8192" max="8192" width="36.69140625" style="6" customWidth="1"/>
    <col min="8193" max="8193" width="16.15234375" style="6" customWidth="1"/>
    <col min="8194" max="8194" width="73.69140625" style="6" customWidth="1"/>
    <col min="8195" max="8195" width="19.3828125" style="6" customWidth="1"/>
    <col min="8196" max="8196" width="22.3046875" style="6" customWidth="1"/>
    <col min="8197" max="8447" width="10.84375" style="6"/>
    <col min="8448" max="8448" width="36.69140625" style="6" customWidth="1"/>
    <col min="8449" max="8449" width="16.15234375" style="6" customWidth="1"/>
    <col min="8450" max="8450" width="73.69140625" style="6" customWidth="1"/>
    <col min="8451" max="8451" width="19.3828125" style="6" customWidth="1"/>
    <col min="8452" max="8452" width="22.3046875" style="6" customWidth="1"/>
    <col min="8453" max="8703" width="10.84375" style="6"/>
    <col min="8704" max="8704" width="36.69140625" style="6" customWidth="1"/>
    <col min="8705" max="8705" width="16.15234375" style="6" customWidth="1"/>
    <col min="8706" max="8706" width="73.69140625" style="6" customWidth="1"/>
    <col min="8707" max="8707" width="19.3828125" style="6" customWidth="1"/>
    <col min="8708" max="8708" width="22.3046875" style="6" customWidth="1"/>
    <col min="8709" max="8959" width="10.84375" style="6"/>
    <col min="8960" max="8960" width="36.69140625" style="6" customWidth="1"/>
    <col min="8961" max="8961" width="16.15234375" style="6" customWidth="1"/>
    <col min="8962" max="8962" width="73.69140625" style="6" customWidth="1"/>
    <col min="8963" max="8963" width="19.3828125" style="6" customWidth="1"/>
    <col min="8964" max="8964" width="22.3046875" style="6" customWidth="1"/>
    <col min="8965" max="9215" width="10.84375" style="6"/>
    <col min="9216" max="9216" width="36.69140625" style="6" customWidth="1"/>
    <col min="9217" max="9217" width="16.15234375" style="6" customWidth="1"/>
    <col min="9218" max="9218" width="73.69140625" style="6" customWidth="1"/>
    <col min="9219" max="9219" width="19.3828125" style="6" customWidth="1"/>
    <col min="9220" max="9220" width="22.3046875" style="6" customWidth="1"/>
    <col min="9221" max="9471" width="10.84375" style="6"/>
    <col min="9472" max="9472" width="36.69140625" style="6" customWidth="1"/>
    <col min="9473" max="9473" width="16.15234375" style="6" customWidth="1"/>
    <col min="9474" max="9474" width="73.69140625" style="6" customWidth="1"/>
    <col min="9475" max="9475" width="19.3828125" style="6" customWidth="1"/>
    <col min="9476" max="9476" width="22.3046875" style="6" customWidth="1"/>
    <col min="9477" max="9727" width="10.84375" style="6"/>
    <col min="9728" max="9728" width="36.69140625" style="6" customWidth="1"/>
    <col min="9729" max="9729" width="16.15234375" style="6" customWidth="1"/>
    <col min="9730" max="9730" width="73.69140625" style="6" customWidth="1"/>
    <col min="9731" max="9731" width="19.3828125" style="6" customWidth="1"/>
    <col min="9732" max="9732" width="22.3046875" style="6" customWidth="1"/>
    <col min="9733" max="9983" width="10.84375" style="6"/>
    <col min="9984" max="9984" width="36.69140625" style="6" customWidth="1"/>
    <col min="9985" max="9985" width="16.15234375" style="6" customWidth="1"/>
    <col min="9986" max="9986" width="73.69140625" style="6" customWidth="1"/>
    <col min="9987" max="9987" width="19.3828125" style="6" customWidth="1"/>
    <col min="9988" max="9988" width="22.3046875" style="6" customWidth="1"/>
    <col min="9989" max="10239" width="10.84375" style="6"/>
    <col min="10240" max="10240" width="36.69140625" style="6" customWidth="1"/>
    <col min="10241" max="10241" width="16.15234375" style="6" customWidth="1"/>
    <col min="10242" max="10242" width="73.69140625" style="6" customWidth="1"/>
    <col min="10243" max="10243" width="19.3828125" style="6" customWidth="1"/>
    <col min="10244" max="10244" width="22.3046875" style="6" customWidth="1"/>
    <col min="10245" max="10495" width="10.84375" style="6"/>
    <col min="10496" max="10496" width="36.69140625" style="6" customWidth="1"/>
    <col min="10497" max="10497" width="16.15234375" style="6" customWidth="1"/>
    <col min="10498" max="10498" width="73.69140625" style="6" customWidth="1"/>
    <col min="10499" max="10499" width="19.3828125" style="6" customWidth="1"/>
    <col min="10500" max="10500" width="22.3046875" style="6" customWidth="1"/>
    <col min="10501" max="10751" width="10.84375" style="6"/>
    <col min="10752" max="10752" width="36.69140625" style="6" customWidth="1"/>
    <col min="10753" max="10753" width="16.15234375" style="6" customWidth="1"/>
    <col min="10754" max="10754" width="73.69140625" style="6" customWidth="1"/>
    <col min="10755" max="10755" width="19.3828125" style="6" customWidth="1"/>
    <col min="10756" max="10756" width="22.3046875" style="6" customWidth="1"/>
    <col min="10757" max="11007" width="10.84375" style="6"/>
    <col min="11008" max="11008" width="36.69140625" style="6" customWidth="1"/>
    <col min="11009" max="11009" width="16.15234375" style="6" customWidth="1"/>
    <col min="11010" max="11010" width="73.69140625" style="6" customWidth="1"/>
    <col min="11011" max="11011" width="19.3828125" style="6" customWidth="1"/>
    <col min="11012" max="11012" width="22.3046875" style="6" customWidth="1"/>
    <col min="11013" max="11263" width="10.84375" style="6"/>
    <col min="11264" max="11264" width="36.69140625" style="6" customWidth="1"/>
    <col min="11265" max="11265" width="16.15234375" style="6" customWidth="1"/>
    <col min="11266" max="11266" width="73.69140625" style="6" customWidth="1"/>
    <col min="11267" max="11267" width="19.3828125" style="6" customWidth="1"/>
    <col min="11268" max="11268" width="22.3046875" style="6" customWidth="1"/>
    <col min="11269" max="11519" width="10.84375" style="6"/>
    <col min="11520" max="11520" width="36.69140625" style="6" customWidth="1"/>
    <col min="11521" max="11521" width="16.15234375" style="6" customWidth="1"/>
    <col min="11522" max="11522" width="73.69140625" style="6" customWidth="1"/>
    <col min="11523" max="11523" width="19.3828125" style="6" customWidth="1"/>
    <col min="11524" max="11524" width="22.3046875" style="6" customWidth="1"/>
    <col min="11525" max="11775" width="10.84375" style="6"/>
    <col min="11776" max="11776" width="36.69140625" style="6" customWidth="1"/>
    <col min="11777" max="11777" width="16.15234375" style="6" customWidth="1"/>
    <col min="11778" max="11778" width="73.69140625" style="6" customWidth="1"/>
    <col min="11779" max="11779" width="19.3828125" style="6" customWidth="1"/>
    <col min="11780" max="11780" width="22.3046875" style="6" customWidth="1"/>
    <col min="11781" max="12031" width="10.84375" style="6"/>
    <col min="12032" max="12032" width="36.69140625" style="6" customWidth="1"/>
    <col min="12033" max="12033" width="16.15234375" style="6" customWidth="1"/>
    <col min="12034" max="12034" width="73.69140625" style="6" customWidth="1"/>
    <col min="12035" max="12035" width="19.3828125" style="6" customWidth="1"/>
    <col min="12036" max="12036" width="22.3046875" style="6" customWidth="1"/>
    <col min="12037" max="12287" width="10.84375" style="6"/>
    <col min="12288" max="12288" width="36.69140625" style="6" customWidth="1"/>
    <col min="12289" max="12289" width="16.15234375" style="6" customWidth="1"/>
    <col min="12290" max="12290" width="73.69140625" style="6" customWidth="1"/>
    <col min="12291" max="12291" width="19.3828125" style="6" customWidth="1"/>
    <col min="12292" max="12292" width="22.3046875" style="6" customWidth="1"/>
    <col min="12293" max="12543" width="10.84375" style="6"/>
    <col min="12544" max="12544" width="36.69140625" style="6" customWidth="1"/>
    <col min="12545" max="12545" width="16.15234375" style="6" customWidth="1"/>
    <col min="12546" max="12546" width="73.69140625" style="6" customWidth="1"/>
    <col min="12547" max="12547" width="19.3828125" style="6" customWidth="1"/>
    <col min="12548" max="12548" width="22.3046875" style="6" customWidth="1"/>
    <col min="12549" max="12799" width="10.84375" style="6"/>
    <col min="12800" max="12800" width="36.69140625" style="6" customWidth="1"/>
    <col min="12801" max="12801" width="16.15234375" style="6" customWidth="1"/>
    <col min="12802" max="12802" width="73.69140625" style="6" customWidth="1"/>
    <col min="12803" max="12803" width="19.3828125" style="6" customWidth="1"/>
    <col min="12804" max="12804" width="22.3046875" style="6" customWidth="1"/>
    <col min="12805" max="13055" width="10.84375" style="6"/>
    <col min="13056" max="13056" width="36.69140625" style="6" customWidth="1"/>
    <col min="13057" max="13057" width="16.15234375" style="6" customWidth="1"/>
    <col min="13058" max="13058" width="73.69140625" style="6" customWidth="1"/>
    <col min="13059" max="13059" width="19.3828125" style="6" customWidth="1"/>
    <col min="13060" max="13060" width="22.3046875" style="6" customWidth="1"/>
    <col min="13061" max="13311" width="10.84375" style="6"/>
    <col min="13312" max="13312" width="36.69140625" style="6" customWidth="1"/>
    <col min="13313" max="13313" width="16.15234375" style="6" customWidth="1"/>
    <col min="13314" max="13314" width="73.69140625" style="6" customWidth="1"/>
    <col min="13315" max="13315" width="19.3828125" style="6" customWidth="1"/>
    <col min="13316" max="13316" width="22.3046875" style="6" customWidth="1"/>
    <col min="13317" max="13567" width="10.84375" style="6"/>
    <col min="13568" max="13568" width="36.69140625" style="6" customWidth="1"/>
    <col min="13569" max="13569" width="16.15234375" style="6" customWidth="1"/>
    <col min="13570" max="13570" width="73.69140625" style="6" customWidth="1"/>
    <col min="13571" max="13571" width="19.3828125" style="6" customWidth="1"/>
    <col min="13572" max="13572" width="22.3046875" style="6" customWidth="1"/>
    <col min="13573" max="13823" width="10.84375" style="6"/>
    <col min="13824" max="13824" width="36.69140625" style="6" customWidth="1"/>
    <col min="13825" max="13825" width="16.15234375" style="6" customWidth="1"/>
    <col min="13826" max="13826" width="73.69140625" style="6" customWidth="1"/>
    <col min="13827" max="13827" width="19.3828125" style="6" customWidth="1"/>
    <col min="13828" max="13828" width="22.3046875" style="6" customWidth="1"/>
    <col min="13829" max="14079" width="10.84375" style="6"/>
    <col min="14080" max="14080" width="36.69140625" style="6" customWidth="1"/>
    <col min="14081" max="14081" width="16.15234375" style="6" customWidth="1"/>
    <col min="14082" max="14082" width="73.69140625" style="6" customWidth="1"/>
    <col min="14083" max="14083" width="19.3828125" style="6" customWidth="1"/>
    <col min="14084" max="14084" width="22.3046875" style="6" customWidth="1"/>
    <col min="14085" max="14335" width="10.84375" style="6"/>
    <col min="14336" max="14336" width="36.69140625" style="6" customWidth="1"/>
    <col min="14337" max="14337" width="16.15234375" style="6" customWidth="1"/>
    <col min="14338" max="14338" width="73.69140625" style="6" customWidth="1"/>
    <col min="14339" max="14339" width="19.3828125" style="6" customWidth="1"/>
    <col min="14340" max="14340" width="22.3046875" style="6" customWidth="1"/>
    <col min="14341" max="14591" width="10.84375" style="6"/>
    <col min="14592" max="14592" width="36.69140625" style="6" customWidth="1"/>
    <col min="14593" max="14593" width="16.15234375" style="6" customWidth="1"/>
    <col min="14594" max="14594" width="73.69140625" style="6" customWidth="1"/>
    <col min="14595" max="14595" width="19.3828125" style="6" customWidth="1"/>
    <col min="14596" max="14596" width="22.3046875" style="6" customWidth="1"/>
    <col min="14597" max="14847" width="10.84375" style="6"/>
    <col min="14848" max="14848" width="36.69140625" style="6" customWidth="1"/>
    <col min="14849" max="14849" width="16.15234375" style="6" customWidth="1"/>
    <col min="14850" max="14850" width="73.69140625" style="6" customWidth="1"/>
    <col min="14851" max="14851" width="19.3828125" style="6" customWidth="1"/>
    <col min="14852" max="14852" width="22.3046875" style="6" customWidth="1"/>
    <col min="14853" max="15103" width="10.84375" style="6"/>
    <col min="15104" max="15104" width="36.69140625" style="6" customWidth="1"/>
    <col min="15105" max="15105" width="16.15234375" style="6" customWidth="1"/>
    <col min="15106" max="15106" width="73.69140625" style="6" customWidth="1"/>
    <col min="15107" max="15107" width="19.3828125" style="6" customWidth="1"/>
    <col min="15108" max="15108" width="22.3046875" style="6" customWidth="1"/>
    <col min="15109" max="15359" width="10.84375" style="6"/>
    <col min="15360" max="15360" width="36.69140625" style="6" customWidth="1"/>
    <col min="15361" max="15361" width="16.15234375" style="6" customWidth="1"/>
    <col min="15362" max="15362" width="73.69140625" style="6" customWidth="1"/>
    <col min="15363" max="15363" width="19.3828125" style="6" customWidth="1"/>
    <col min="15364" max="15364" width="22.3046875" style="6" customWidth="1"/>
    <col min="15365" max="15615" width="10.84375" style="6"/>
    <col min="15616" max="15616" width="36.69140625" style="6" customWidth="1"/>
    <col min="15617" max="15617" width="16.15234375" style="6" customWidth="1"/>
    <col min="15618" max="15618" width="73.69140625" style="6" customWidth="1"/>
    <col min="15619" max="15619" width="19.3828125" style="6" customWidth="1"/>
    <col min="15620" max="15620" width="22.3046875" style="6" customWidth="1"/>
    <col min="15621" max="15871" width="10.84375" style="6"/>
    <col min="15872" max="15872" width="36.69140625" style="6" customWidth="1"/>
    <col min="15873" max="15873" width="16.15234375" style="6" customWidth="1"/>
    <col min="15874" max="15874" width="73.69140625" style="6" customWidth="1"/>
    <col min="15875" max="15875" width="19.3828125" style="6" customWidth="1"/>
    <col min="15876" max="15876" width="22.3046875" style="6" customWidth="1"/>
    <col min="15877" max="16127" width="10.84375" style="6"/>
    <col min="16128" max="16128" width="36.69140625" style="6" customWidth="1"/>
    <col min="16129" max="16129" width="16.15234375" style="6" customWidth="1"/>
    <col min="16130" max="16130" width="73.69140625" style="6" customWidth="1"/>
    <col min="16131" max="16131" width="19.3828125" style="6" customWidth="1"/>
    <col min="16132" max="16132" width="22.3046875" style="6" customWidth="1"/>
    <col min="16133" max="16384" width="10.84375" style="6"/>
  </cols>
  <sheetData>
    <row r="1" spans="1:6" ht="65.45" customHeight="1">
      <c r="A1" s="120" t="s">
        <v>29</v>
      </c>
      <c r="B1" s="121"/>
      <c r="C1" s="121"/>
      <c r="D1" s="122"/>
      <c r="E1" s="5"/>
    </row>
    <row r="2" spans="1:6" s="20" customFormat="1" ht="19.899999999999999" customHeight="1">
      <c r="A2" s="123" t="s">
        <v>80</v>
      </c>
      <c r="B2" s="124"/>
      <c r="C2" s="124"/>
      <c r="D2" s="125"/>
      <c r="E2" s="78"/>
    </row>
    <row r="3" spans="1:6" s="27" customFormat="1" ht="21" customHeight="1">
      <c r="A3" s="126" t="s">
        <v>82</v>
      </c>
      <c r="B3" s="127"/>
      <c r="C3" s="127"/>
      <c r="D3" s="128"/>
      <c r="E3" s="26"/>
    </row>
    <row r="4" spans="1:6" s="27" customFormat="1" ht="22.9" customHeight="1">
      <c r="A4" s="129" t="s">
        <v>84</v>
      </c>
      <c r="B4" s="130"/>
      <c r="C4" s="130"/>
      <c r="D4" s="131"/>
      <c r="E4" s="26"/>
    </row>
    <row r="5" spans="1:6" s="25" customFormat="1" ht="15" customHeight="1">
      <c r="A5" s="23"/>
      <c r="B5" s="16"/>
      <c r="C5" s="17"/>
      <c r="D5" s="67"/>
      <c r="E5" s="24"/>
    </row>
    <row r="6" spans="1:6" s="25" customFormat="1" ht="15" customHeight="1">
      <c r="A6" s="105" t="s">
        <v>49</v>
      </c>
      <c r="B6" s="49"/>
      <c r="C6" s="49"/>
      <c r="D6" s="50"/>
      <c r="E6" s="24"/>
    </row>
    <row r="7" spans="1:6" s="47" customFormat="1" ht="15" customHeight="1">
      <c r="A7" s="60" t="s">
        <v>12</v>
      </c>
      <c r="B7" s="46" t="s">
        <v>0</v>
      </c>
      <c r="C7" s="46" t="s">
        <v>13</v>
      </c>
      <c r="D7" s="65" t="s">
        <v>14</v>
      </c>
      <c r="E7" s="48"/>
    </row>
    <row r="8" spans="1:6" s="15" customFormat="1" ht="11.25" customHeight="1">
      <c r="A8" s="89">
        <v>1</v>
      </c>
      <c r="B8" s="55" t="s">
        <v>83</v>
      </c>
      <c r="C8" s="90">
        <v>1621</v>
      </c>
      <c r="D8" s="74">
        <f t="shared" ref="D8:D9" si="0">SUM(C8*A8)</f>
        <v>1621</v>
      </c>
      <c r="F8" s="14"/>
    </row>
    <row r="9" spans="1:6" s="15" customFormat="1" ht="11.25" customHeight="1">
      <c r="A9" s="89">
        <v>1</v>
      </c>
      <c r="B9" s="55" t="s">
        <v>26</v>
      </c>
      <c r="C9" s="90">
        <v>285</v>
      </c>
      <c r="D9" s="74">
        <f t="shared" si="0"/>
        <v>285</v>
      </c>
      <c r="F9" s="14"/>
    </row>
    <row r="10" spans="1:6" s="15" customFormat="1" ht="11.25" customHeight="1">
      <c r="A10" s="89">
        <v>1</v>
      </c>
      <c r="B10" s="55" t="s">
        <v>79</v>
      </c>
      <c r="C10" s="90">
        <v>87</v>
      </c>
      <c r="D10" s="74">
        <f t="shared" ref="D10" si="1">SUM(C10*A10)</f>
        <v>87</v>
      </c>
      <c r="F10" s="14"/>
    </row>
    <row r="11" spans="1:6" s="15" customFormat="1" ht="11.25" customHeight="1">
      <c r="A11" s="89">
        <v>1</v>
      </c>
      <c r="B11" s="55" t="s">
        <v>86</v>
      </c>
      <c r="C11" s="90">
        <v>0</v>
      </c>
      <c r="D11" s="74">
        <f t="shared" ref="D11:D20" si="2">SUM(C11*A11)</f>
        <v>0</v>
      </c>
      <c r="F11" s="14"/>
    </row>
    <row r="12" spans="1:6" s="15" customFormat="1" ht="11.25" customHeight="1">
      <c r="A12" s="89"/>
      <c r="B12" s="55"/>
      <c r="C12" s="90"/>
      <c r="D12" s="74"/>
      <c r="F12" s="14"/>
    </row>
    <row r="13" spans="1:6" s="15" customFormat="1" ht="11.25" customHeight="1">
      <c r="A13" s="89">
        <v>1</v>
      </c>
      <c r="B13" s="55" t="s">
        <v>70</v>
      </c>
      <c r="C13" s="90">
        <v>95</v>
      </c>
      <c r="D13" s="74">
        <f t="shared" ref="D13:D14" si="3">SUM(C13*A13)</f>
        <v>95</v>
      </c>
      <c r="F13" s="14"/>
    </row>
    <row r="14" spans="1:6" s="15" customFormat="1" ht="11.25" customHeight="1">
      <c r="A14" s="89">
        <v>1</v>
      </c>
      <c r="B14" s="55" t="s">
        <v>35</v>
      </c>
      <c r="C14" s="90">
        <v>3.5</v>
      </c>
      <c r="D14" s="74">
        <f t="shared" si="3"/>
        <v>3.5</v>
      </c>
      <c r="F14" s="14"/>
    </row>
    <row r="15" spans="1:6" s="15" customFormat="1" ht="11.25" customHeight="1">
      <c r="A15" s="89">
        <v>99</v>
      </c>
      <c r="B15" s="55" t="s">
        <v>36</v>
      </c>
      <c r="C15" s="90">
        <v>0.1</v>
      </c>
      <c r="D15" s="74">
        <f t="shared" ref="D15:D16" si="4">SUM(C15*A15)</f>
        <v>9.9</v>
      </c>
      <c r="F15" s="14"/>
    </row>
    <row r="16" spans="1:6" s="15" customFormat="1" ht="11.25" customHeight="1">
      <c r="A16" s="89">
        <v>1</v>
      </c>
      <c r="B16" s="55" t="s">
        <v>71</v>
      </c>
      <c r="C16" s="90">
        <v>32</v>
      </c>
      <c r="D16" s="74">
        <f t="shared" si="4"/>
        <v>32</v>
      </c>
      <c r="F16" s="14"/>
    </row>
    <row r="17" spans="1:6" s="15" customFormat="1" ht="11.25" customHeight="1">
      <c r="A17" s="89"/>
      <c r="B17" s="55"/>
      <c r="C17" s="90"/>
      <c r="D17" s="74"/>
      <c r="F17" s="14"/>
    </row>
    <row r="18" spans="1:6" s="15" customFormat="1" ht="11.25" customHeight="1">
      <c r="A18" s="89">
        <v>1</v>
      </c>
      <c r="B18" s="55" t="s">
        <v>74</v>
      </c>
      <c r="C18" s="90">
        <v>2</v>
      </c>
      <c r="D18" s="74">
        <f t="shared" ref="D18" si="5">SUM(C18*A18)</f>
        <v>2</v>
      </c>
      <c r="F18" s="14"/>
    </row>
    <row r="19" spans="1:6" s="15" customFormat="1" ht="11.25" customHeight="1">
      <c r="A19" s="89">
        <v>1</v>
      </c>
      <c r="B19" s="55" t="s">
        <v>85</v>
      </c>
      <c r="C19" s="90">
        <v>10</v>
      </c>
      <c r="D19" s="74">
        <f t="shared" si="2"/>
        <v>10</v>
      </c>
      <c r="F19" s="14"/>
    </row>
    <row r="20" spans="1:6" s="15" customFormat="1" ht="11.25" customHeight="1">
      <c r="A20" s="89">
        <v>1</v>
      </c>
      <c r="B20" s="55" t="s">
        <v>87</v>
      </c>
      <c r="C20" s="90">
        <v>78</v>
      </c>
      <c r="D20" s="74">
        <f t="shared" si="2"/>
        <v>78</v>
      </c>
      <c r="F20" s="14"/>
    </row>
    <row r="21" spans="1:6" s="15" customFormat="1" ht="11.25" customHeight="1">
      <c r="A21" s="89">
        <v>1</v>
      </c>
      <c r="B21" s="55" t="s">
        <v>88</v>
      </c>
      <c r="C21" s="90">
        <v>310</v>
      </c>
      <c r="D21" s="74">
        <f t="shared" ref="D21" si="6">SUM(C21*A21)</f>
        <v>310</v>
      </c>
      <c r="F21" s="14"/>
    </row>
    <row r="22" spans="1:6" s="11" customFormat="1" ht="11.65" hidden="1">
      <c r="A22" s="89"/>
      <c r="B22" s="55"/>
      <c r="C22" s="90"/>
      <c r="D22" s="75"/>
      <c r="E22" s="10"/>
      <c r="F22" s="10"/>
    </row>
    <row r="23" spans="1:6" s="11" customFormat="1" ht="11.65" hidden="1">
      <c r="A23" s="89"/>
      <c r="B23" s="55" t="s">
        <v>37</v>
      </c>
      <c r="C23" s="90">
        <v>20.5</v>
      </c>
      <c r="D23" s="75">
        <f>C23*A23</f>
        <v>0</v>
      </c>
      <c r="E23" s="10"/>
      <c r="F23" s="10"/>
    </row>
    <row r="24" spans="1:6" s="11" customFormat="1" ht="11.65" hidden="1">
      <c r="A24" s="89"/>
      <c r="B24" s="55" t="s">
        <v>38</v>
      </c>
      <c r="C24" s="90">
        <v>8.59</v>
      </c>
      <c r="D24" s="75">
        <f>C24*A24</f>
        <v>0</v>
      </c>
      <c r="E24" s="10"/>
      <c r="F24" s="10"/>
    </row>
    <row r="25" spans="1:6" s="11" customFormat="1" ht="11.65" hidden="1">
      <c r="A25" s="89"/>
      <c r="B25" s="55" t="s">
        <v>39</v>
      </c>
      <c r="C25" s="90">
        <v>3.75</v>
      </c>
      <c r="D25" s="75">
        <f>C25*A25</f>
        <v>0</v>
      </c>
      <c r="E25" s="10"/>
      <c r="F25" s="10"/>
    </row>
    <row r="26" spans="1:6" s="11" customFormat="1" ht="11.65" hidden="1">
      <c r="A26" s="89"/>
      <c r="B26" s="55" t="s">
        <v>40</v>
      </c>
      <c r="C26" s="90">
        <v>0.69</v>
      </c>
      <c r="D26" s="75">
        <f>C26*A26</f>
        <v>0</v>
      </c>
      <c r="E26" s="10"/>
      <c r="F26" s="10"/>
    </row>
    <row r="27" spans="1:6" s="11" customFormat="1" ht="11.65" hidden="1">
      <c r="A27" s="89"/>
      <c r="B27" s="55" t="s">
        <v>43</v>
      </c>
      <c r="C27" s="90">
        <v>4.5</v>
      </c>
      <c r="D27" s="75">
        <f>C27*A27</f>
        <v>0</v>
      </c>
      <c r="E27" s="10"/>
      <c r="F27" s="10"/>
    </row>
    <row r="28" spans="1:6" s="11" customFormat="1" ht="17.45" customHeight="1">
      <c r="A28" s="84"/>
      <c r="B28" s="51"/>
      <c r="C28" s="54" t="s">
        <v>16</v>
      </c>
      <c r="D28" s="66">
        <f>SUM(D8:D27)</f>
        <v>2533.4</v>
      </c>
    </row>
    <row r="29" spans="1:6" s="25" customFormat="1" ht="15" customHeight="1">
      <c r="A29" s="23"/>
      <c r="B29" s="16"/>
      <c r="C29" s="17"/>
      <c r="D29" s="67"/>
      <c r="E29" s="24"/>
    </row>
    <row r="30" spans="1:6" s="47" customFormat="1" ht="15" customHeight="1">
      <c r="A30" s="58" t="s">
        <v>45</v>
      </c>
      <c r="B30" s="49"/>
      <c r="C30" s="49"/>
      <c r="D30" s="50"/>
      <c r="E30" s="63"/>
    </row>
    <row r="31" spans="1:6" s="15" customFormat="1" ht="11.45" customHeight="1">
      <c r="A31" s="60" t="s">
        <v>12</v>
      </c>
      <c r="B31" s="46" t="s">
        <v>0</v>
      </c>
      <c r="C31" s="46" t="s">
        <v>13</v>
      </c>
      <c r="D31" s="65" t="s">
        <v>14</v>
      </c>
      <c r="E31" s="14"/>
    </row>
    <row r="32" spans="1:6" s="11" customFormat="1" ht="11.65" hidden="1">
      <c r="A32" s="89"/>
      <c r="B32" s="55" t="s">
        <v>72</v>
      </c>
      <c r="C32" s="90">
        <v>386.67</v>
      </c>
      <c r="D32" s="74">
        <f>C32*A32</f>
        <v>0</v>
      </c>
      <c r="E32" s="10"/>
      <c r="F32" s="10"/>
    </row>
    <row r="33" spans="1:9" s="11" customFormat="1" ht="11.65" hidden="1">
      <c r="A33" s="89"/>
      <c r="B33" s="55" t="s">
        <v>65</v>
      </c>
      <c r="C33" s="90">
        <v>80.37</v>
      </c>
      <c r="D33" s="74">
        <f>C33*A33</f>
        <v>0</v>
      </c>
      <c r="E33" s="10"/>
      <c r="F33" s="10"/>
    </row>
    <row r="34" spans="1:9" s="11" customFormat="1" ht="11.65" hidden="1">
      <c r="A34" s="89"/>
      <c r="B34" s="55" t="s">
        <v>41</v>
      </c>
      <c r="C34" s="90">
        <v>14.99</v>
      </c>
      <c r="D34" s="74">
        <f>C34*A34</f>
        <v>0</v>
      </c>
      <c r="E34" s="10"/>
      <c r="F34" s="10"/>
    </row>
    <row r="35" spans="1:9" s="11" customFormat="1" ht="16.149999999999999" customHeight="1">
      <c r="A35" s="84"/>
      <c r="B35" s="51"/>
      <c r="C35" s="53" t="s">
        <v>16</v>
      </c>
      <c r="D35" s="66">
        <f>SUM(D32:D34)</f>
        <v>0</v>
      </c>
      <c r="E35" s="10"/>
    </row>
    <row r="36" spans="1:9" s="25" customFormat="1" ht="15" customHeight="1">
      <c r="A36" s="23"/>
      <c r="B36" s="16"/>
      <c r="C36" s="17"/>
      <c r="D36" s="67"/>
      <c r="E36" s="24"/>
    </row>
    <row r="37" spans="1:9" s="47" customFormat="1" ht="15" customHeight="1">
      <c r="A37" s="58" t="s">
        <v>50</v>
      </c>
      <c r="B37" s="49"/>
      <c r="C37" s="49"/>
      <c r="D37" s="50"/>
      <c r="E37" s="63"/>
      <c r="G37" s="25"/>
    </row>
    <row r="38" spans="1:9" s="15" customFormat="1" ht="11.45" customHeight="1">
      <c r="A38" s="60" t="s">
        <v>12</v>
      </c>
      <c r="B38" s="46" t="s">
        <v>0</v>
      </c>
      <c r="C38" s="46" t="s">
        <v>13</v>
      </c>
      <c r="D38" s="65" t="s">
        <v>14</v>
      </c>
      <c r="E38" s="14"/>
    </row>
    <row r="39" spans="1:9" s="11" customFormat="1" ht="11.65" hidden="1">
      <c r="A39" s="89"/>
      <c r="B39" s="55" t="s">
        <v>20</v>
      </c>
      <c r="C39" s="90">
        <v>52</v>
      </c>
      <c r="D39" s="74">
        <f>C39*A39</f>
        <v>0</v>
      </c>
      <c r="E39" s="10"/>
      <c r="F39" s="10"/>
    </row>
    <row r="40" spans="1:9" s="11" customFormat="1" ht="16.149999999999999" customHeight="1">
      <c r="A40" s="84"/>
      <c r="B40" s="51"/>
      <c r="C40" s="53" t="s">
        <v>16</v>
      </c>
      <c r="D40" s="66">
        <f>SUM(D39:D39)</f>
        <v>0</v>
      </c>
      <c r="E40" s="10"/>
    </row>
    <row r="41" spans="1:9" s="25" customFormat="1" ht="15" customHeight="1">
      <c r="A41" s="23"/>
      <c r="B41" s="16"/>
      <c r="C41" s="17"/>
      <c r="D41" s="67"/>
      <c r="E41" s="24"/>
    </row>
    <row r="42" spans="1:9" s="25" customFormat="1" ht="15" customHeight="1">
      <c r="A42" s="58" t="s">
        <v>15</v>
      </c>
      <c r="B42" s="49"/>
      <c r="C42" s="49"/>
      <c r="D42" s="50"/>
      <c r="E42" s="63"/>
      <c r="F42" s="47"/>
      <c r="G42" s="47"/>
      <c r="H42" s="47"/>
      <c r="I42" s="47"/>
    </row>
    <row r="43" spans="1:9" s="47" customFormat="1" ht="15" customHeight="1">
      <c r="A43" s="60" t="s">
        <v>12</v>
      </c>
      <c r="B43" s="46" t="s">
        <v>0</v>
      </c>
      <c r="C43" s="46" t="s">
        <v>13</v>
      </c>
      <c r="D43" s="65" t="s">
        <v>14</v>
      </c>
      <c r="E43" s="14"/>
      <c r="F43" s="15"/>
      <c r="G43" s="15"/>
      <c r="H43" s="15"/>
      <c r="I43" s="15"/>
    </row>
    <row r="44" spans="1:9" s="15" customFormat="1" ht="11.45" customHeight="1">
      <c r="A44" s="89">
        <v>1</v>
      </c>
      <c r="B44" s="55" t="s">
        <v>32</v>
      </c>
      <c r="C44" s="90">
        <v>0</v>
      </c>
      <c r="D44" s="74">
        <f t="shared" ref="D44:D46" si="7">C44*A44</f>
        <v>0</v>
      </c>
      <c r="E44" s="14"/>
    </row>
    <row r="45" spans="1:9" s="15" customFormat="1" ht="11.45" customHeight="1">
      <c r="A45" s="89"/>
      <c r="B45" s="55"/>
      <c r="C45" s="90"/>
      <c r="D45" s="74"/>
      <c r="E45" s="14"/>
    </row>
    <row r="46" spans="1:9" s="15" customFormat="1" ht="11.45" customHeight="1">
      <c r="A46" s="89">
        <v>1</v>
      </c>
      <c r="B46" s="55" t="s">
        <v>57</v>
      </c>
      <c r="C46" s="90">
        <v>250</v>
      </c>
      <c r="D46" s="74">
        <f t="shared" si="7"/>
        <v>250</v>
      </c>
      <c r="E46" s="14"/>
    </row>
    <row r="47" spans="1:9" s="15" customFormat="1" ht="11.45" customHeight="1">
      <c r="A47" s="89">
        <v>114</v>
      </c>
      <c r="B47" s="55" t="s">
        <v>54</v>
      </c>
      <c r="C47" s="90">
        <v>2</v>
      </c>
      <c r="D47" s="74">
        <f t="shared" ref="D47:D58" si="8">C47*A47</f>
        <v>228</v>
      </c>
      <c r="E47" s="14"/>
    </row>
    <row r="48" spans="1:9" s="15" customFormat="1" ht="11.45" hidden="1" customHeight="1">
      <c r="A48" s="89"/>
      <c r="B48" s="55"/>
      <c r="C48" s="90"/>
      <c r="D48" s="74"/>
      <c r="E48" s="14"/>
    </row>
    <row r="49" spans="1:9" s="15" customFormat="1" ht="11.45" hidden="1" customHeight="1">
      <c r="A49" s="89"/>
      <c r="B49" s="55" t="s">
        <v>63</v>
      </c>
      <c r="C49" s="90">
        <v>0</v>
      </c>
      <c r="D49" s="74">
        <f t="shared" ref="D49" si="9">C49*A49</f>
        <v>0</v>
      </c>
      <c r="E49" s="14"/>
    </row>
    <row r="50" spans="1:9" s="15" customFormat="1" ht="11.45" hidden="1" customHeight="1">
      <c r="A50" s="89"/>
      <c r="B50" s="55" t="s">
        <v>62</v>
      </c>
      <c r="C50" s="90">
        <v>75</v>
      </c>
      <c r="D50" s="74">
        <f t="shared" si="8"/>
        <v>0</v>
      </c>
      <c r="E50" s="14"/>
    </row>
    <row r="51" spans="1:9" s="15" customFormat="1" ht="11.45" hidden="1" customHeight="1">
      <c r="A51" s="89"/>
      <c r="B51" s="55" t="s">
        <v>58</v>
      </c>
      <c r="C51" s="90">
        <v>35</v>
      </c>
      <c r="D51" s="74">
        <f t="shared" si="8"/>
        <v>0</v>
      </c>
      <c r="E51" s="14"/>
    </row>
    <row r="52" spans="1:9" s="15" customFormat="1" ht="11.45" hidden="1" customHeight="1">
      <c r="A52" s="89"/>
      <c r="B52" s="55" t="s">
        <v>59</v>
      </c>
      <c r="C52" s="90">
        <v>75</v>
      </c>
      <c r="D52" s="74">
        <f t="shared" ref="D52" si="10">C52*A52</f>
        <v>0</v>
      </c>
      <c r="E52" s="14"/>
    </row>
    <row r="53" spans="1:9" s="15" customFormat="1" ht="11.45" hidden="1" customHeight="1">
      <c r="A53" s="89"/>
      <c r="B53" s="55"/>
      <c r="C53" s="90"/>
      <c r="D53" s="74"/>
      <c r="E53" s="14"/>
    </row>
    <row r="54" spans="1:9" s="15" customFormat="1" ht="11.45" hidden="1" customHeight="1">
      <c r="A54" s="89"/>
      <c r="B54" s="55" t="s">
        <v>47</v>
      </c>
      <c r="C54" s="90">
        <v>49.99</v>
      </c>
      <c r="D54" s="74">
        <f t="shared" si="8"/>
        <v>0</v>
      </c>
      <c r="E54" s="14"/>
    </row>
    <row r="55" spans="1:9" s="15" customFormat="1" ht="11.45" hidden="1" customHeight="1">
      <c r="A55" s="89"/>
      <c r="B55" s="55" t="s">
        <v>48</v>
      </c>
      <c r="C55" s="90">
        <v>249.99</v>
      </c>
      <c r="D55" s="74">
        <f t="shared" si="8"/>
        <v>0</v>
      </c>
      <c r="E55" s="14"/>
    </row>
    <row r="56" spans="1:9" s="15" customFormat="1" ht="11.45" hidden="1" customHeight="1">
      <c r="A56" s="89"/>
      <c r="B56" s="55" t="s">
        <v>42</v>
      </c>
      <c r="C56" s="90">
        <v>0</v>
      </c>
      <c r="D56" s="74">
        <f t="shared" si="8"/>
        <v>0</v>
      </c>
      <c r="E56" s="14"/>
    </row>
    <row r="57" spans="1:9" s="15" customFormat="1" ht="11.45" hidden="1" customHeight="1">
      <c r="A57" s="89"/>
      <c r="B57" s="55"/>
      <c r="C57" s="90"/>
      <c r="D57" s="74"/>
      <c r="E57" s="10"/>
      <c r="F57" s="10"/>
      <c r="G57" s="11"/>
      <c r="H57" s="11"/>
      <c r="I57" s="11"/>
    </row>
    <row r="58" spans="1:9" s="15" customFormat="1" ht="11.45" hidden="1" customHeight="1">
      <c r="A58" s="89"/>
      <c r="B58" s="55" t="s">
        <v>21</v>
      </c>
      <c r="C58" s="90">
        <v>99</v>
      </c>
      <c r="D58" s="74">
        <f t="shared" si="8"/>
        <v>0</v>
      </c>
      <c r="E58" s="10"/>
      <c r="F58" s="10"/>
      <c r="G58" s="11"/>
      <c r="H58" s="11"/>
      <c r="I58" s="11"/>
    </row>
    <row r="59" spans="1:9" s="11" customFormat="1" ht="11.65">
      <c r="A59" s="61"/>
      <c r="B59" s="51"/>
      <c r="C59" s="53" t="s">
        <v>17</v>
      </c>
      <c r="D59" s="66">
        <f>SUM(D44:D58)</f>
        <v>478</v>
      </c>
      <c r="E59" s="8"/>
      <c r="F59" s="9"/>
      <c r="G59" s="9"/>
      <c r="H59" s="9"/>
      <c r="I59" s="9"/>
    </row>
    <row r="60" spans="1:9" s="9" customFormat="1" ht="16.899999999999999" customHeight="1">
      <c r="A60" s="62"/>
      <c r="B60" s="57"/>
      <c r="C60" s="7"/>
      <c r="D60" s="64"/>
      <c r="E60" s="8"/>
    </row>
    <row r="61" spans="1:9" s="9" customFormat="1" ht="3" customHeight="1">
      <c r="A61" s="12"/>
      <c r="B61" s="13"/>
      <c r="C61" s="13"/>
      <c r="D61" s="68"/>
      <c r="E61" s="14"/>
      <c r="F61" s="15"/>
      <c r="G61" s="15"/>
      <c r="H61" s="15"/>
      <c r="I61" s="15"/>
    </row>
    <row r="62" spans="1:9" s="15" customFormat="1" ht="11.65">
      <c r="A62" s="29" t="s">
        <v>7</v>
      </c>
      <c r="B62" s="59"/>
      <c r="C62" s="28"/>
      <c r="D62" s="69"/>
      <c r="E62" s="14"/>
    </row>
    <row r="63" spans="1:9" s="15" customFormat="1" ht="13.15">
      <c r="A63" s="91" t="s">
        <v>19</v>
      </c>
      <c r="B63" s="30"/>
      <c r="C63" s="30"/>
      <c r="D63" s="70" t="s">
        <v>10</v>
      </c>
      <c r="E63" s="14"/>
    </row>
    <row r="64" spans="1:9" s="15" customFormat="1" ht="12.75" customHeight="1">
      <c r="A64" s="91" t="s">
        <v>73</v>
      </c>
      <c r="B64" s="103"/>
      <c r="C64" s="104"/>
      <c r="D64" s="71">
        <f>SUM(D28,D35,D40)</f>
        <v>2533.4</v>
      </c>
      <c r="E64" s="14"/>
    </row>
    <row r="65" spans="1:9" s="15" customFormat="1" ht="13.15">
      <c r="A65" s="15" t="s">
        <v>89</v>
      </c>
      <c r="B65" s="92"/>
      <c r="C65" s="31"/>
      <c r="D65" s="70" t="s">
        <v>11</v>
      </c>
      <c r="E65" s="14"/>
    </row>
    <row r="66" spans="1:9" s="15" customFormat="1" ht="13.5">
      <c r="B66" s="92"/>
      <c r="C66" s="31"/>
      <c r="D66" s="71">
        <f>SUM(D59)</f>
        <v>478</v>
      </c>
      <c r="E66" s="6"/>
    </row>
    <row r="67" spans="1:9" s="15" customFormat="1" ht="13.5">
      <c r="A67" s="109"/>
      <c r="B67" s="37"/>
      <c r="C67" s="37"/>
      <c r="D67" s="72"/>
      <c r="E67" s="79"/>
      <c r="F67" s="79"/>
      <c r="G67" s="79"/>
      <c r="H67" s="79"/>
      <c r="I67" s="79"/>
    </row>
    <row r="68" spans="1:9" s="79" customFormat="1" ht="15" customHeight="1" thickBot="1">
      <c r="A68" s="18"/>
      <c r="B68" s="19"/>
      <c r="C68" s="19"/>
      <c r="D68" s="76" t="s">
        <v>8</v>
      </c>
      <c r="E68" s="81"/>
      <c r="F68" s="81"/>
      <c r="G68" s="81"/>
      <c r="H68" s="81"/>
      <c r="I68" s="81"/>
    </row>
    <row r="69" spans="1:9" s="81" customFormat="1" ht="21.95" customHeight="1">
      <c r="A69" s="80"/>
      <c r="C69" s="82"/>
      <c r="D69" s="83"/>
      <c r="E69"/>
      <c r="F69"/>
      <c r="G69"/>
      <c r="H69"/>
      <c r="I69"/>
    </row>
    <row r="70" spans="1:9" customFormat="1" ht="21.95" customHeight="1"/>
    <row r="71" spans="1:9" customFormat="1" ht="66.599999999999994" customHeight="1"/>
    <row r="72" spans="1:9" customFormat="1" ht="19.899999999999999" customHeight="1"/>
    <row r="73" spans="1:9" customFormat="1" ht="21.95" customHeight="1"/>
    <row r="74" spans="1:9" customFormat="1" ht="7.15" customHeight="1"/>
    <row r="75" spans="1:9" customFormat="1" ht="15" customHeight="1"/>
    <row r="76" spans="1:9" customFormat="1" ht="8.4499999999999993" customHeight="1"/>
    <row r="77" spans="1:9" customFormat="1" ht="2.4500000000000002" customHeight="1">
      <c r="A77" s="87"/>
      <c r="B77" s="87"/>
      <c r="C77" s="87"/>
      <c r="D77" s="87"/>
    </row>
    <row r="78" spans="1:9" customFormat="1" ht="16.899999999999999" customHeight="1">
      <c r="A78" s="87"/>
      <c r="B78" s="87"/>
      <c r="C78" s="87"/>
      <c r="D78" s="87"/>
    </row>
    <row r="79" spans="1:9" customFormat="1" ht="14.45" customHeight="1">
      <c r="A79" s="87"/>
      <c r="B79" s="87"/>
      <c r="C79" s="87"/>
      <c r="D79" s="87"/>
    </row>
    <row r="80" spans="1:9" customFormat="1" ht="13.15" customHeight="1">
      <c r="A80" s="87"/>
      <c r="B80" s="87"/>
      <c r="C80" s="87"/>
      <c r="D80" s="87"/>
    </row>
    <row r="81" spans="1:4" customFormat="1" ht="13.15" customHeight="1">
      <c r="A81" s="87"/>
      <c r="B81" s="87"/>
      <c r="C81" s="87"/>
      <c r="D81" s="87"/>
    </row>
    <row r="82" spans="1:4" customFormat="1" ht="13.15" customHeight="1">
      <c r="A82" s="87"/>
      <c r="B82" s="87"/>
      <c r="C82" s="87"/>
      <c r="D82" s="87"/>
    </row>
    <row r="83" spans="1:4" customFormat="1" ht="13.9" customHeight="1">
      <c r="A83" s="87"/>
      <c r="B83" s="87"/>
      <c r="C83" s="87"/>
      <c r="D83" s="87"/>
    </row>
    <row r="84" spans="1:4" customFormat="1" ht="13.9" customHeight="1">
      <c r="A84" s="87"/>
      <c r="B84" s="87"/>
      <c r="C84" s="87"/>
      <c r="D84" s="87"/>
    </row>
    <row r="85" spans="1:4" customFormat="1" ht="12.6" customHeight="1">
      <c r="A85" s="87"/>
      <c r="B85" s="87"/>
      <c r="C85" s="87"/>
      <c r="D85" s="87"/>
    </row>
    <row r="86" spans="1:4" customFormat="1" ht="13.15" customHeight="1">
      <c r="A86" s="87"/>
      <c r="B86" s="87"/>
      <c r="C86" s="87"/>
      <c r="D86" s="87"/>
    </row>
    <row r="87" spans="1:4" customFormat="1" ht="6.6" customHeight="1">
      <c r="A87" s="87"/>
      <c r="B87" s="87"/>
      <c r="C87" s="87"/>
      <c r="D87" s="87"/>
    </row>
    <row r="88" spans="1:4" customFormat="1" ht="1.9" customHeight="1">
      <c r="A88" s="87"/>
      <c r="B88" s="87" t="s">
        <v>25</v>
      </c>
      <c r="C88" s="88">
        <v>310</v>
      </c>
      <c r="D88" s="87"/>
    </row>
    <row r="89" spans="1:4" customFormat="1" ht="15" customHeight="1">
      <c r="A89" s="87"/>
      <c r="B89" s="87"/>
      <c r="C89" s="87"/>
      <c r="D89" s="87"/>
    </row>
    <row r="90" spans="1:4" customFormat="1" ht="12" customHeight="1">
      <c r="A90" s="87"/>
      <c r="B90" s="87"/>
      <c r="C90" s="87"/>
      <c r="D90" s="87"/>
    </row>
    <row r="91" spans="1:4" customFormat="1" ht="13.15" customHeight="1">
      <c r="A91" s="87"/>
      <c r="B91" s="87"/>
      <c r="C91" s="87"/>
      <c r="D91" s="87"/>
    </row>
    <row r="92" spans="1:4" customFormat="1" ht="13.15" customHeight="1">
      <c r="A92" s="87"/>
      <c r="B92" s="87"/>
      <c r="C92" s="87"/>
      <c r="D92" s="87"/>
    </row>
    <row r="93" spans="1:4" customFormat="1" ht="13.15" customHeight="1">
      <c r="A93" s="87"/>
      <c r="B93" s="87"/>
      <c r="C93" s="87"/>
      <c r="D93" s="87"/>
    </row>
    <row r="94" spans="1:4" customFormat="1" ht="12.6" customHeight="1">
      <c r="A94" s="87"/>
      <c r="B94" s="87"/>
      <c r="C94" s="87"/>
      <c r="D94" s="87"/>
    </row>
    <row r="95" spans="1:4" customFormat="1" ht="6" customHeight="1">
      <c r="A95" s="87"/>
      <c r="B95" s="87"/>
      <c r="C95" s="87"/>
      <c r="D95" s="87"/>
    </row>
    <row r="96" spans="1:4" customFormat="1" ht="2.4500000000000002" customHeight="1">
      <c r="A96" s="87"/>
      <c r="B96" s="87"/>
      <c r="C96" s="87"/>
      <c r="D96" s="87"/>
    </row>
    <row r="97" spans="1:9" customFormat="1" ht="13.9" customHeight="1">
      <c r="A97" s="87"/>
      <c r="B97" s="87"/>
      <c r="C97" s="87"/>
      <c r="D97" s="87"/>
    </row>
    <row r="98" spans="1:9" customFormat="1" ht="15.6" customHeight="1">
      <c r="A98" s="87"/>
      <c r="B98" s="87"/>
      <c r="C98" s="87"/>
      <c r="D98" s="87"/>
    </row>
    <row r="99" spans="1:9" customFormat="1" ht="14.45" customHeight="1">
      <c r="A99" s="87"/>
      <c r="B99" s="87"/>
      <c r="C99" s="87"/>
      <c r="D99" s="87"/>
      <c r="E99" s="6"/>
      <c r="F99" s="6"/>
      <c r="G99" s="6"/>
      <c r="H99" s="6"/>
      <c r="I99" s="6"/>
    </row>
    <row r="100" spans="1:9" customFormat="1" ht="12.6" customHeight="1">
      <c r="A100" s="21"/>
      <c r="B100" s="6"/>
      <c r="C100" s="22"/>
      <c r="D100" s="73"/>
      <c r="E100" s="6"/>
      <c r="F100" s="6"/>
      <c r="G100" s="6"/>
      <c r="H100" s="6"/>
      <c r="I100" s="6"/>
    </row>
    <row r="101" spans="1:9" customFormat="1" ht="13.15" customHeight="1">
      <c r="A101" s="21"/>
      <c r="B101" s="6"/>
      <c r="C101" s="22"/>
      <c r="D101" s="73"/>
      <c r="E101" s="6"/>
      <c r="F101" s="6"/>
      <c r="G101" s="6"/>
      <c r="H101" s="6"/>
      <c r="I101" s="6"/>
    </row>
    <row r="102" spans="1:9" customFormat="1" ht="16.149999999999999" customHeight="1">
      <c r="A102" s="21"/>
      <c r="B102" s="6"/>
      <c r="C102" s="22"/>
      <c r="D102" s="73"/>
      <c r="E102" s="6"/>
      <c r="F102" s="6"/>
      <c r="G102" s="6"/>
      <c r="H102" s="6"/>
      <c r="I102" s="6"/>
    </row>
    <row r="103" spans="1:9" customFormat="1" ht="16.899999999999999" customHeight="1">
      <c r="A103" s="21"/>
      <c r="B103" s="6"/>
      <c r="C103" s="22"/>
      <c r="D103" s="73"/>
      <c r="E103" s="6"/>
      <c r="F103" s="6"/>
      <c r="G103" s="6"/>
      <c r="H103" s="6"/>
      <c r="I103" s="6"/>
    </row>
    <row r="104" spans="1:9" customFormat="1" ht="21.95" customHeight="1">
      <c r="A104" s="21"/>
      <c r="B104" s="6"/>
      <c r="C104" s="22"/>
      <c r="D104" s="73"/>
      <c r="E104" s="6"/>
      <c r="F104" s="6"/>
      <c r="G104" s="6"/>
      <c r="H104" s="6"/>
      <c r="I104" s="6"/>
    </row>
  </sheetData>
  <sheetProtection sort="0" autoFilter="0"/>
  <mergeCells count="4">
    <mergeCell ref="A1:D1"/>
    <mergeCell ref="A2:D2"/>
    <mergeCell ref="A3:D3"/>
    <mergeCell ref="A4:D4"/>
  </mergeCells>
  <pageMargins left="0.95" right="0.7" top="0.75" bottom="0.75" header="0.3" footer="0.3"/>
  <pageSetup paperSize="9" scale="7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05"/>
  <sheetViews>
    <sheetView showGridLines="0" showWhiteSpace="0" zoomScale="85" zoomScaleNormal="85" zoomScalePageLayoutView="90" workbookViewId="0">
      <selection activeCell="A3" sqref="A3:D3"/>
    </sheetView>
  </sheetViews>
  <sheetFormatPr defaultColWidth="10.84375" defaultRowHeight="21.95" customHeight="1"/>
  <cols>
    <col min="1" max="1" width="15.15234375" style="21" customWidth="1"/>
    <col min="2" max="2" width="66.69140625" style="6" customWidth="1"/>
    <col min="3" max="3" width="16.3046875" style="22" customWidth="1"/>
    <col min="4" max="4" width="19.3046875" style="73" customWidth="1"/>
    <col min="5" max="255" width="10.84375" style="6"/>
    <col min="256" max="256" width="36.69140625" style="6" customWidth="1"/>
    <col min="257" max="257" width="16.15234375" style="6" customWidth="1"/>
    <col min="258" max="258" width="73.69140625" style="6" customWidth="1"/>
    <col min="259" max="259" width="19.3828125" style="6" customWidth="1"/>
    <col min="260" max="260" width="22.3046875" style="6" customWidth="1"/>
    <col min="261" max="511" width="10.84375" style="6"/>
    <col min="512" max="512" width="36.69140625" style="6" customWidth="1"/>
    <col min="513" max="513" width="16.15234375" style="6" customWidth="1"/>
    <col min="514" max="514" width="73.69140625" style="6" customWidth="1"/>
    <col min="515" max="515" width="19.3828125" style="6" customWidth="1"/>
    <col min="516" max="516" width="22.3046875" style="6" customWidth="1"/>
    <col min="517" max="767" width="10.84375" style="6"/>
    <col min="768" max="768" width="36.69140625" style="6" customWidth="1"/>
    <col min="769" max="769" width="16.15234375" style="6" customWidth="1"/>
    <col min="770" max="770" width="73.69140625" style="6" customWidth="1"/>
    <col min="771" max="771" width="19.3828125" style="6" customWidth="1"/>
    <col min="772" max="772" width="22.3046875" style="6" customWidth="1"/>
    <col min="773" max="1023" width="10.84375" style="6"/>
    <col min="1024" max="1024" width="36.69140625" style="6" customWidth="1"/>
    <col min="1025" max="1025" width="16.15234375" style="6" customWidth="1"/>
    <col min="1026" max="1026" width="73.69140625" style="6" customWidth="1"/>
    <col min="1027" max="1027" width="19.3828125" style="6" customWidth="1"/>
    <col min="1028" max="1028" width="22.3046875" style="6" customWidth="1"/>
    <col min="1029" max="1279" width="10.84375" style="6"/>
    <col min="1280" max="1280" width="36.69140625" style="6" customWidth="1"/>
    <col min="1281" max="1281" width="16.15234375" style="6" customWidth="1"/>
    <col min="1282" max="1282" width="73.69140625" style="6" customWidth="1"/>
    <col min="1283" max="1283" width="19.3828125" style="6" customWidth="1"/>
    <col min="1284" max="1284" width="22.3046875" style="6" customWidth="1"/>
    <col min="1285" max="1535" width="10.84375" style="6"/>
    <col min="1536" max="1536" width="36.69140625" style="6" customWidth="1"/>
    <col min="1537" max="1537" width="16.15234375" style="6" customWidth="1"/>
    <col min="1538" max="1538" width="73.69140625" style="6" customWidth="1"/>
    <col min="1539" max="1539" width="19.3828125" style="6" customWidth="1"/>
    <col min="1540" max="1540" width="22.3046875" style="6" customWidth="1"/>
    <col min="1541" max="1791" width="10.84375" style="6"/>
    <col min="1792" max="1792" width="36.69140625" style="6" customWidth="1"/>
    <col min="1793" max="1793" width="16.15234375" style="6" customWidth="1"/>
    <col min="1794" max="1794" width="73.69140625" style="6" customWidth="1"/>
    <col min="1795" max="1795" width="19.3828125" style="6" customWidth="1"/>
    <col min="1796" max="1796" width="22.3046875" style="6" customWidth="1"/>
    <col min="1797" max="2047" width="10.84375" style="6"/>
    <col min="2048" max="2048" width="36.69140625" style="6" customWidth="1"/>
    <col min="2049" max="2049" width="16.15234375" style="6" customWidth="1"/>
    <col min="2050" max="2050" width="73.69140625" style="6" customWidth="1"/>
    <col min="2051" max="2051" width="19.3828125" style="6" customWidth="1"/>
    <col min="2052" max="2052" width="22.3046875" style="6" customWidth="1"/>
    <col min="2053" max="2303" width="10.84375" style="6"/>
    <col min="2304" max="2304" width="36.69140625" style="6" customWidth="1"/>
    <col min="2305" max="2305" width="16.15234375" style="6" customWidth="1"/>
    <col min="2306" max="2306" width="73.69140625" style="6" customWidth="1"/>
    <col min="2307" max="2307" width="19.3828125" style="6" customWidth="1"/>
    <col min="2308" max="2308" width="22.3046875" style="6" customWidth="1"/>
    <col min="2309" max="2559" width="10.84375" style="6"/>
    <col min="2560" max="2560" width="36.69140625" style="6" customWidth="1"/>
    <col min="2561" max="2561" width="16.15234375" style="6" customWidth="1"/>
    <col min="2562" max="2562" width="73.69140625" style="6" customWidth="1"/>
    <col min="2563" max="2563" width="19.3828125" style="6" customWidth="1"/>
    <col min="2564" max="2564" width="22.3046875" style="6" customWidth="1"/>
    <col min="2565" max="2815" width="10.84375" style="6"/>
    <col min="2816" max="2816" width="36.69140625" style="6" customWidth="1"/>
    <col min="2817" max="2817" width="16.15234375" style="6" customWidth="1"/>
    <col min="2818" max="2818" width="73.69140625" style="6" customWidth="1"/>
    <col min="2819" max="2819" width="19.3828125" style="6" customWidth="1"/>
    <col min="2820" max="2820" width="22.3046875" style="6" customWidth="1"/>
    <col min="2821" max="3071" width="10.84375" style="6"/>
    <col min="3072" max="3072" width="36.69140625" style="6" customWidth="1"/>
    <col min="3073" max="3073" width="16.15234375" style="6" customWidth="1"/>
    <col min="3074" max="3074" width="73.69140625" style="6" customWidth="1"/>
    <col min="3075" max="3075" width="19.3828125" style="6" customWidth="1"/>
    <col min="3076" max="3076" width="22.3046875" style="6" customWidth="1"/>
    <col min="3077" max="3327" width="10.84375" style="6"/>
    <col min="3328" max="3328" width="36.69140625" style="6" customWidth="1"/>
    <col min="3329" max="3329" width="16.15234375" style="6" customWidth="1"/>
    <col min="3330" max="3330" width="73.69140625" style="6" customWidth="1"/>
    <col min="3331" max="3331" width="19.3828125" style="6" customWidth="1"/>
    <col min="3332" max="3332" width="22.3046875" style="6" customWidth="1"/>
    <col min="3333" max="3583" width="10.84375" style="6"/>
    <col min="3584" max="3584" width="36.69140625" style="6" customWidth="1"/>
    <col min="3585" max="3585" width="16.15234375" style="6" customWidth="1"/>
    <col min="3586" max="3586" width="73.69140625" style="6" customWidth="1"/>
    <col min="3587" max="3587" width="19.3828125" style="6" customWidth="1"/>
    <col min="3588" max="3588" width="22.3046875" style="6" customWidth="1"/>
    <col min="3589" max="3839" width="10.84375" style="6"/>
    <col min="3840" max="3840" width="36.69140625" style="6" customWidth="1"/>
    <col min="3841" max="3841" width="16.15234375" style="6" customWidth="1"/>
    <col min="3842" max="3842" width="73.69140625" style="6" customWidth="1"/>
    <col min="3843" max="3843" width="19.3828125" style="6" customWidth="1"/>
    <col min="3844" max="3844" width="22.3046875" style="6" customWidth="1"/>
    <col min="3845" max="4095" width="10.84375" style="6"/>
    <col min="4096" max="4096" width="36.69140625" style="6" customWidth="1"/>
    <col min="4097" max="4097" width="16.15234375" style="6" customWidth="1"/>
    <col min="4098" max="4098" width="73.69140625" style="6" customWidth="1"/>
    <col min="4099" max="4099" width="19.3828125" style="6" customWidth="1"/>
    <col min="4100" max="4100" width="22.3046875" style="6" customWidth="1"/>
    <col min="4101" max="4351" width="10.84375" style="6"/>
    <col min="4352" max="4352" width="36.69140625" style="6" customWidth="1"/>
    <col min="4353" max="4353" width="16.15234375" style="6" customWidth="1"/>
    <col min="4354" max="4354" width="73.69140625" style="6" customWidth="1"/>
    <col min="4355" max="4355" width="19.3828125" style="6" customWidth="1"/>
    <col min="4356" max="4356" width="22.3046875" style="6" customWidth="1"/>
    <col min="4357" max="4607" width="10.84375" style="6"/>
    <col min="4608" max="4608" width="36.69140625" style="6" customWidth="1"/>
    <col min="4609" max="4609" width="16.15234375" style="6" customWidth="1"/>
    <col min="4610" max="4610" width="73.69140625" style="6" customWidth="1"/>
    <col min="4611" max="4611" width="19.3828125" style="6" customWidth="1"/>
    <col min="4612" max="4612" width="22.3046875" style="6" customWidth="1"/>
    <col min="4613" max="4863" width="10.84375" style="6"/>
    <col min="4864" max="4864" width="36.69140625" style="6" customWidth="1"/>
    <col min="4865" max="4865" width="16.15234375" style="6" customWidth="1"/>
    <col min="4866" max="4866" width="73.69140625" style="6" customWidth="1"/>
    <col min="4867" max="4867" width="19.3828125" style="6" customWidth="1"/>
    <col min="4868" max="4868" width="22.3046875" style="6" customWidth="1"/>
    <col min="4869" max="5119" width="10.84375" style="6"/>
    <col min="5120" max="5120" width="36.69140625" style="6" customWidth="1"/>
    <col min="5121" max="5121" width="16.15234375" style="6" customWidth="1"/>
    <col min="5122" max="5122" width="73.69140625" style="6" customWidth="1"/>
    <col min="5123" max="5123" width="19.3828125" style="6" customWidth="1"/>
    <col min="5124" max="5124" width="22.3046875" style="6" customWidth="1"/>
    <col min="5125" max="5375" width="10.84375" style="6"/>
    <col min="5376" max="5376" width="36.69140625" style="6" customWidth="1"/>
    <col min="5377" max="5377" width="16.15234375" style="6" customWidth="1"/>
    <col min="5378" max="5378" width="73.69140625" style="6" customWidth="1"/>
    <col min="5379" max="5379" width="19.3828125" style="6" customWidth="1"/>
    <col min="5380" max="5380" width="22.3046875" style="6" customWidth="1"/>
    <col min="5381" max="5631" width="10.84375" style="6"/>
    <col min="5632" max="5632" width="36.69140625" style="6" customWidth="1"/>
    <col min="5633" max="5633" width="16.15234375" style="6" customWidth="1"/>
    <col min="5634" max="5634" width="73.69140625" style="6" customWidth="1"/>
    <col min="5635" max="5635" width="19.3828125" style="6" customWidth="1"/>
    <col min="5636" max="5636" width="22.3046875" style="6" customWidth="1"/>
    <col min="5637" max="5887" width="10.84375" style="6"/>
    <col min="5888" max="5888" width="36.69140625" style="6" customWidth="1"/>
    <col min="5889" max="5889" width="16.15234375" style="6" customWidth="1"/>
    <col min="5890" max="5890" width="73.69140625" style="6" customWidth="1"/>
    <col min="5891" max="5891" width="19.3828125" style="6" customWidth="1"/>
    <col min="5892" max="5892" width="22.3046875" style="6" customWidth="1"/>
    <col min="5893" max="6143" width="10.84375" style="6"/>
    <col min="6144" max="6144" width="36.69140625" style="6" customWidth="1"/>
    <col min="6145" max="6145" width="16.15234375" style="6" customWidth="1"/>
    <col min="6146" max="6146" width="73.69140625" style="6" customWidth="1"/>
    <col min="6147" max="6147" width="19.3828125" style="6" customWidth="1"/>
    <col min="6148" max="6148" width="22.3046875" style="6" customWidth="1"/>
    <col min="6149" max="6399" width="10.84375" style="6"/>
    <col min="6400" max="6400" width="36.69140625" style="6" customWidth="1"/>
    <col min="6401" max="6401" width="16.15234375" style="6" customWidth="1"/>
    <col min="6402" max="6402" width="73.69140625" style="6" customWidth="1"/>
    <col min="6403" max="6403" width="19.3828125" style="6" customWidth="1"/>
    <col min="6404" max="6404" width="22.3046875" style="6" customWidth="1"/>
    <col min="6405" max="6655" width="10.84375" style="6"/>
    <col min="6656" max="6656" width="36.69140625" style="6" customWidth="1"/>
    <col min="6657" max="6657" width="16.15234375" style="6" customWidth="1"/>
    <col min="6658" max="6658" width="73.69140625" style="6" customWidth="1"/>
    <col min="6659" max="6659" width="19.3828125" style="6" customWidth="1"/>
    <col min="6660" max="6660" width="22.3046875" style="6" customWidth="1"/>
    <col min="6661" max="6911" width="10.84375" style="6"/>
    <col min="6912" max="6912" width="36.69140625" style="6" customWidth="1"/>
    <col min="6913" max="6913" width="16.15234375" style="6" customWidth="1"/>
    <col min="6914" max="6914" width="73.69140625" style="6" customWidth="1"/>
    <col min="6915" max="6915" width="19.3828125" style="6" customWidth="1"/>
    <col min="6916" max="6916" width="22.3046875" style="6" customWidth="1"/>
    <col min="6917" max="7167" width="10.84375" style="6"/>
    <col min="7168" max="7168" width="36.69140625" style="6" customWidth="1"/>
    <col min="7169" max="7169" width="16.15234375" style="6" customWidth="1"/>
    <col min="7170" max="7170" width="73.69140625" style="6" customWidth="1"/>
    <col min="7171" max="7171" width="19.3828125" style="6" customWidth="1"/>
    <col min="7172" max="7172" width="22.3046875" style="6" customWidth="1"/>
    <col min="7173" max="7423" width="10.84375" style="6"/>
    <col min="7424" max="7424" width="36.69140625" style="6" customWidth="1"/>
    <col min="7425" max="7425" width="16.15234375" style="6" customWidth="1"/>
    <col min="7426" max="7426" width="73.69140625" style="6" customWidth="1"/>
    <col min="7427" max="7427" width="19.3828125" style="6" customWidth="1"/>
    <col min="7428" max="7428" width="22.3046875" style="6" customWidth="1"/>
    <col min="7429" max="7679" width="10.84375" style="6"/>
    <col min="7680" max="7680" width="36.69140625" style="6" customWidth="1"/>
    <col min="7681" max="7681" width="16.15234375" style="6" customWidth="1"/>
    <col min="7682" max="7682" width="73.69140625" style="6" customWidth="1"/>
    <col min="7683" max="7683" width="19.3828125" style="6" customWidth="1"/>
    <col min="7684" max="7684" width="22.3046875" style="6" customWidth="1"/>
    <col min="7685" max="7935" width="10.84375" style="6"/>
    <col min="7936" max="7936" width="36.69140625" style="6" customWidth="1"/>
    <col min="7937" max="7937" width="16.15234375" style="6" customWidth="1"/>
    <col min="7938" max="7938" width="73.69140625" style="6" customWidth="1"/>
    <col min="7939" max="7939" width="19.3828125" style="6" customWidth="1"/>
    <col min="7940" max="7940" width="22.3046875" style="6" customWidth="1"/>
    <col min="7941" max="8191" width="10.84375" style="6"/>
    <col min="8192" max="8192" width="36.69140625" style="6" customWidth="1"/>
    <col min="8193" max="8193" width="16.15234375" style="6" customWidth="1"/>
    <col min="8194" max="8194" width="73.69140625" style="6" customWidth="1"/>
    <col min="8195" max="8195" width="19.3828125" style="6" customWidth="1"/>
    <col min="8196" max="8196" width="22.3046875" style="6" customWidth="1"/>
    <col min="8197" max="8447" width="10.84375" style="6"/>
    <col min="8448" max="8448" width="36.69140625" style="6" customWidth="1"/>
    <col min="8449" max="8449" width="16.15234375" style="6" customWidth="1"/>
    <col min="8450" max="8450" width="73.69140625" style="6" customWidth="1"/>
    <col min="8451" max="8451" width="19.3828125" style="6" customWidth="1"/>
    <col min="8452" max="8452" width="22.3046875" style="6" customWidth="1"/>
    <col min="8453" max="8703" width="10.84375" style="6"/>
    <col min="8704" max="8704" width="36.69140625" style="6" customWidth="1"/>
    <col min="8705" max="8705" width="16.15234375" style="6" customWidth="1"/>
    <col min="8706" max="8706" width="73.69140625" style="6" customWidth="1"/>
    <col min="8707" max="8707" width="19.3828125" style="6" customWidth="1"/>
    <col min="8708" max="8708" width="22.3046875" style="6" customWidth="1"/>
    <col min="8709" max="8959" width="10.84375" style="6"/>
    <col min="8960" max="8960" width="36.69140625" style="6" customWidth="1"/>
    <col min="8961" max="8961" width="16.15234375" style="6" customWidth="1"/>
    <col min="8962" max="8962" width="73.69140625" style="6" customWidth="1"/>
    <col min="8963" max="8963" width="19.3828125" style="6" customWidth="1"/>
    <col min="8964" max="8964" width="22.3046875" style="6" customWidth="1"/>
    <col min="8965" max="9215" width="10.84375" style="6"/>
    <col min="9216" max="9216" width="36.69140625" style="6" customWidth="1"/>
    <col min="9217" max="9217" width="16.15234375" style="6" customWidth="1"/>
    <col min="9218" max="9218" width="73.69140625" style="6" customWidth="1"/>
    <col min="9219" max="9219" width="19.3828125" style="6" customWidth="1"/>
    <col min="9220" max="9220" width="22.3046875" style="6" customWidth="1"/>
    <col min="9221" max="9471" width="10.84375" style="6"/>
    <col min="9472" max="9472" width="36.69140625" style="6" customWidth="1"/>
    <col min="9473" max="9473" width="16.15234375" style="6" customWidth="1"/>
    <col min="9474" max="9474" width="73.69140625" style="6" customWidth="1"/>
    <col min="9475" max="9475" width="19.3828125" style="6" customWidth="1"/>
    <col min="9476" max="9476" width="22.3046875" style="6" customWidth="1"/>
    <col min="9477" max="9727" width="10.84375" style="6"/>
    <col min="9728" max="9728" width="36.69140625" style="6" customWidth="1"/>
    <col min="9729" max="9729" width="16.15234375" style="6" customWidth="1"/>
    <col min="9730" max="9730" width="73.69140625" style="6" customWidth="1"/>
    <col min="9731" max="9731" width="19.3828125" style="6" customWidth="1"/>
    <col min="9732" max="9732" width="22.3046875" style="6" customWidth="1"/>
    <col min="9733" max="9983" width="10.84375" style="6"/>
    <col min="9984" max="9984" width="36.69140625" style="6" customWidth="1"/>
    <col min="9985" max="9985" width="16.15234375" style="6" customWidth="1"/>
    <col min="9986" max="9986" width="73.69140625" style="6" customWidth="1"/>
    <col min="9987" max="9987" width="19.3828125" style="6" customWidth="1"/>
    <col min="9988" max="9988" width="22.3046875" style="6" customWidth="1"/>
    <col min="9989" max="10239" width="10.84375" style="6"/>
    <col min="10240" max="10240" width="36.69140625" style="6" customWidth="1"/>
    <col min="10241" max="10241" width="16.15234375" style="6" customWidth="1"/>
    <col min="10242" max="10242" width="73.69140625" style="6" customWidth="1"/>
    <col min="10243" max="10243" width="19.3828125" style="6" customWidth="1"/>
    <col min="10244" max="10244" width="22.3046875" style="6" customWidth="1"/>
    <col min="10245" max="10495" width="10.84375" style="6"/>
    <col min="10496" max="10496" width="36.69140625" style="6" customWidth="1"/>
    <col min="10497" max="10497" width="16.15234375" style="6" customWidth="1"/>
    <col min="10498" max="10498" width="73.69140625" style="6" customWidth="1"/>
    <col min="10499" max="10499" width="19.3828125" style="6" customWidth="1"/>
    <col min="10500" max="10500" width="22.3046875" style="6" customWidth="1"/>
    <col min="10501" max="10751" width="10.84375" style="6"/>
    <col min="10752" max="10752" width="36.69140625" style="6" customWidth="1"/>
    <col min="10753" max="10753" width="16.15234375" style="6" customWidth="1"/>
    <col min="10754" max="10754" width="73.69140625" style="6" customWidth="1"/>
    <col min="10755" max="10755" width="19.3828125" style="6" customWidth="1"/>
    <col min="10756" max="10756" width="22.3046875" style="6" customWidth="1"/>
    <col min="10757" max="11007" width="10.84375" style="6"/>
    <col min="11008" max="11008" width="36.69140625" style="6" customWidth="1"/>
    <col min="11009" max="11009" width="16.15234375" style="6" customWidth="1"/>
    <col min="11010" max="11010" width="73.69140625" style="6" customWidth="1"/>
    <col min="11011" max="11011" width="19.3828125" style="6" customWidth="1"/>
    <col min="11012" max="11012" width="22.3046875" style="6" customWidth="1"/>
    <col min="11013" max="11263" width="10.84375" style="6"/>
    <col min="11264" max="11264" width="36.69140625" style="6" customWidth="1"/>
    <col min="11265" max="11265" width="16.15234375" style="6" customWidth="1"/>
    <col min="11266" max="11266" width="73.69140625" style="6" customWidth="1"/>
    <col min="11267" max="11267" width="19.3828125" style="6" customWidth="1"/>
    <col min="11268" max="11268" width="22.3046875" style="6" customWidth="1"/>
    <col min="11269" max="11519" width="10.84375" style="6"/>
    <col min="11520" max="11520" width="36.69140625" style="6" customWidth="1"/>
    <col min="11521" max="11521" width="16.15234375" style="6" customWidth="1"/>
    <col min="11522" max="11522" width="73.69140625" style="6" customWidth="1"/>
    <col min="11523" max="11523" width="19.3828125" style="6" customWidth="1"/>
    <col min="11524" max="11524" width="22.3046875" style="6" customWidth="1"/>
    <col min="11525" max="11775" width="10.84375" style="6"/>
    <col min="11776" max="11776" width="36.69140625" style="6" customWidth="1"/>
    <col min="11777" max="11777" width="16.15234375" style="6" customWidth="1"/>
    <col min="11778" max="11778" width="73.69140625" style="6" customWidth="1"/>
    <col min="11779" max="11779" width="19.3828125" style="6" customWidth="1"/>
    <col min="11780" max="11780" width="22.3046875" style="6" customWidth="1"/>
    <col min="11781" max="12031" width="10.84375" style="6"/>
    <col min="12032" max="12032" width="36.69140625" style="6" customWidth="1"/>
    <col min="12033" max="12033" width="16.15234375" style="6" customWidth="1"/>
    <col min="12034" max="12034" width="73.69140625" style="6" customWidth="1"/>
    <col min="12035" max="12035" width="19.3828125" style="6" customWidth="1"/>
    <col min="12036" max="12036" width="22.3046875" style="6" customWidth="1"/>
    <col min="12037" max="12287" width="10.84375" style="6"/>
    <col min="12288" max="12288" width="36.69140625" style="6" customWidth="1"/>
    <col min="12289" max="12289" width="16.15234375" style="6" customWidth="1"/>
    <col min="12290" max="12290" width="73.69140625" style="6" customWidth="1"/>
    <col min="12291" max="12291" width="19.3828125" style="6" customWidth="1"/>
    <col min="12292" max="12292" width="22.3046875" style="6" customWidth="1"/>
    <col min="12293" max="12543" width="10.84375" style="6"/>
    <col min="12544" max="12544" width="36.69140625" style="6" customWidth="1"/>
    <col min="12545" max="12545" width="16.15234375" style="6" customWidth="1"/>
    <col min="12546" max="12546" width="73.69140625" style="6" customWidth="1"/>
    <col min="12547" max="12547" width="19.3828125" style="6" customWidth="1"/>
    <col min="12548" max="12548" width="22.3046875" style="6" customWidth="1"/>
    <col min="12549" max="12799" width="10.84375" style="6"/>
    <col min="12800" max="12800" width="36.69140625" style="6" customWidth="1"/>
    <col min="12801" max="12801" width="16.15234375" style="6" customWidth="1"/>
    <col min="12802" max="12802" width="73.69140625" style="6" customWidth="1"/>
    <col min="12803" max="12803" width="19.3828125" style="6" customWidth="1"/>
    <col min="12804" max="12804" width="22.3046875" style="6" customWidth="1"/>
    <col min="12805" max="13055" width="10.84375" style="6"/>
    <col min="13056" max="13056" width="36.69140625" style="6" customWidth="1"/>
    <col min="13057" max="13057" width="16.15234375" style="6" customWidth="1"/>
    <col min="13058" max="13058" width="73.69140625" style="6" customWidth="1"/>
    <col min="13059" max="13059" width="19.3828125" style="6" customWidth="1"/>
    <col min="13060" max="13060" width="22.3046875" style="6" customWidth="1"/>
    <col min="13061" max="13311" width="10.84375" style="6"/>
    <col min="13312" max="13312" width="36.69140625" style="6" customWidth="1"/>
    <col min="13313" max="13313" width="16.15234375" style="6" customWidth="1"/>
    <col min="13314" max="13314" width="73.69140625" style="6" customWidth="1"/>
    <col min="13315" max="13315" width="19.3828125" style="6" customWidth="1"/>
    <col min="13316" max="13316" width="22.3046875" style="6" customWidth="1"/>
    <col min="13317" max="13567" width="10.84375" style="6"/>
    <col min="13568" max="13568" width="36.69140625" style="6" customWidth="1"/>
    <col min="13569" max="13569" width="16.15234375" style="6" customWidth="1"/>
    <col min="13570" max="13570" width="73.69140625" style="6" customWidth="1"/>
    <col min="13571" max="13571" width="19.3828125" style="6" customWidth="1"/>
    <col min="13572" max="13572" width="22.3046875" style="6" customWidth="1"/>
    <col min="13573" max="13823" width="10.84375" style="6"/>
    <col min="13824" max="13824" width="36.69140625" style="6" customWidth="1"/>
    <col min="13825" max="13825" width="16.15234375" style="6" customWidth="1"/>
    <col min="13826" max="13826" width="73.69140625" style="6" customWidth="1"/>
    <col min="13827" max="13827" width="19.3828125" style="6" customWidth="1"/>
    <col min="13828" max="13828" width="22.3046875" style="6" customWidth="1"/>
    <col min="13829" max="14079" width="10.84375" style="6"/>
    <col min="14080" max="14080" width="36.69140625" style="6" customWidth="1"/>
    <col min="14081" max="14081" width="16.15234375" style="6" customWidth="1"/>
    <col min="14082" max="14082" width="73.69140625" style="6" customWidth="1"/>
    <col min="14083" max="14083" width="19.3828125" style="6" customWidth="1"/>
    <col min="14084" max="14084" width="22.3046875" style="6" customWidth="1"/>
    <col min="14085" max="14335" width="10.84375" style="6"/>
    <col min="14336" max="14336" width="36.69140625" style="6" customWidth="1"/>
    <col min="14337" max="14337" width="16.15234375" style="6" customWidth="1"/>
    <col min="14338" max="14338" width="73.69140625" style="6" customWidth="1"/>
    <col min="14339" max="14339" width="19.3828125" style="6" customWidth="1"/>
    <col min="14340" max="14340" width="22.3046875" style="6" customWidth="1"/>
    <col min="14341" max="14591" width="10.84375" style="6"/>
    <col min="14592" max="14592" width="36.69140625" style="6" customWidth="1"/>
    <col min="14593" max="14593" width="16.15234375" style="6" customWidth="1"/>
    <col min="14594" max="14594" width="73.69140625" style="6" customWidth="1"/>
    <col min="14595" max="14595" width="19.3828125" style="6" customWidth="1"/>
    <col min="14596" max="14596" width="22.3046875" style="6" customWidth="1"/>
    <col min="14597" max="14847" width="10.84375" style="6"/>
    <col min="14848" max="14848" width="36.69140625" style="6" customWidth="1"/>
    <col min="14849" max="14849" width="16.15234375" style="6" customWidth="1"/>
    <col min="14850" max="14850" width="73.69140625" style="6" customWidth="1"/>
    <col min="14851" max="14851" width="19.3828125" style="6" customWidth="1"/>
    <col min="14852" max="14852" width="22.3046875" style="6" customWidth="1"/>
    <col min="14853" max="15103" width="10.84375" style="6"/>
    <col min="15104" max="15104" width="36.69140625" style="6" customWidth="1"/>
    <col min="15105" max="15105" width="16.15234375" style="6" customWidth="1"/>
    <col min="15106" max="15106" width="73.69140625" style="6" customWidth="1"/>
    <col min="15107" max="15107" width="19.3828125" style="6" customWidth="1"/>
    <col min="15108" max="15108" width="22.3046875" style="6" customWidth="1"/>
    <col min="15109" max="15359" width="10.84375" style="6"/>
    <col min="15360" max="15360" width="36.69140625" style="6" customWidth="1"/>
    <col min="15361" max="15361" width="16.15234375" style="6" customWidth="1"/>
    <col min="15362" max="15362" width="73.69140625" style="6" customWidth="1"/>
    <col min="15363" max="15363" width="19.3828125" style="6" customWidth="1"/>
    <col min="15364" max="15364" width="22.3046875" style="6" customWidth="1"/>
    <col min="15365" max="15615" width="10.84375" style="6"/>
    <col min="15616" max="15616" width="36.69140625" style="6" customWidth="1"/>
    <col min="15617" max="15617" width="16.15234375" style="6" customWidth="1"/>
    <col min="15618" max="15618" width="73.69140625" style="6" customWidth="1"/>
    <col min="15619" max="15619" width="19.3828125" style="6" customWidth="1"/>
    <col min="15620" max="15620" width="22.3046875" style="6" customWidth="1"/>
    <col min="15621" max="15871" width="10.84375" style="6"/>
    <col min="15872" max="15872" width="36.69140625" style="6" customWidth="1"/>
    <col min="15873" max="15873" width="16.15234375" style="6" customWidth="1"/>
    <col min="15874" max="15874" width="73.69140625" style="6" customWidth="1"/>
    <col min="15875" max="15875" width="19.3828125" style="6" customWidth="1"/>
    <col min="15876" max="15876" width="22.3046875" style="6" customWidth="1"/>
    <col min="15877" max="16127" width="10.84375" style="6"/>
    <col min="16128" max="16128" width="36.69140625" style="6" customWidth="1"/>
    <col min="16129" max="16129" width="16.15234375" style="6" customWidth="1"/>
    <col min="16130" max="16130" width="73.69140625" style="6" customWidth="1"/>
    <col min="16131" max="16131" width="19.3828125" style="6" customWidth="1"/>
    <col min="16132" max="16132" width="22.3046875" style="6" customWidth="1"/>
    <col min="16133" max="16384" width="10.84375" style="6"/>
  </cols>
  <sheetData>
    <row r="1" spans="1:9" ht="65.45" customHeight="1">
      <c r="A1" s="120" t="s">
        <v>29</v>
      </c>
      <c r="B1" s="121"/>
      <c r="C1" s="121"/>
      <c r="D1" s="122"/>
      <c r="E1" s="5"/>
    </row>
    <row r="2" spans="1:9" s="20" customFormat="1" ht="19.899999999999999" customHeight="1">
      <c r="A2" s="123"/>
      <c r="B2" s="124"/>
      <c r="C2" s="124"/>
      <c r="D2" s="125"/>
      <c r="E2" s="78"/>
    </row>
    <row r="3" spans="1:9" s="27" customFormat="1" ht="21" customHeight="1">
      <c r="A3" s="126"/>
      <c r="B3" s="127"/>
      <c r="C3" s="127"/>
      <c r="D3" s="128"/>
      <c r="E3" s="26"/>
    </row>
    <row r="4" spans="1:9" s="27" customFormat="1" ht="22.9" customHeight="1">
      <c r="A4" s="129"/>
      <c r="B4" s="130"/>
      <c r="C4" s="130"/>
      <c r="D4" s="131"/>
      <c r="E4" s="26"/>
    </row>
    <row r="5" spans="1:9" s="25" customFormat="1" ht="15" customHeight="1">
      <c r="A5" s="23"/>
      <c r="B5" s="16"/>
      <c r="C5" s="17"/>
      <c r="D5" s="67"/>
      <c r="E5" s="24"/>
    </row>
    <row r="6" spans="1:9" s="25" customFormat="1" ht="15" customHeight="1">
      <c r="A6" s="105" t="s">
        <v>49</v>
      </c>
      <c r="B6" s="49"/>
      <c r="C6" s="49"/>
      <c r="D6" s="50"/>
      <c r="E6" s="24"/>
    </row>
    <row r="7" spans="1:9" s="47" customFormat="1" ht="15" customHeight="1">
      <c r="A7" s="60" t="s">
        <v>12</v>
      </c>
      <c r="B7" s="46" t="s">
        <v>0</v>
      </c>
      <c r="C7" s="46" t="s">
        <v>13</v>
      </c>
      <c r="D7" s="65" t="s">
        <v>14</v>
      </c>
      <c r="E7" s="48"/>
    </row>
    <row r="8" spans="1:9" s="15" customFormat="1" ht="11.45" customHeight="1">
      <c r="A8" s="89"/>
      <c r="B8" s="55" t="s">
        <v>76</v>
      </c>
      <c r="C8" s="90">
        <v>1288</v>
      </c>
      <c r="D8" s="74">
        <f>SUM(C8*A8)</f>
        <v>0</v>
      </c>
      <c r="E8" s="14"/>
      <c r="I8" s="77"/>
    </row>
    <row r="9" spans="1:9" s="15" customFormat="1" ht="11.45" customHeight="1">
      <c r="A9" s="89"/>
      <c r="B9" s="55" t="s">
        <v>26</v>
      </c>
      <c r="C9" s="90">
        <v>228</v>
      </c>
      <c r="D9" s="74">
        <f t="shared" ref="D9" si="0">SUM(C9*A9)</f>
        <v>0</v>
      </c>
      <c r="E9" s="14"/>
    </row>
    <row r="10" spans="1:9" s="15" customFormat="1" ht="11.45" customHeight="1">
      <c r="A10" s="89"/>
      <c r="B10" s="55" t="s">
        <v>77</v>
      </c>
      <c r="C10" s="90">
        <v>24.99</v>
      </c>
      <c r="D10" s="74">
        <f>SUM(C10*A10)</f>
        <v>0</v>
      </c>
      <c r="E10" s="14"/>
    </row>
    <row r="11" spans="1:9" s="15" customFormat="1" ht="11.45" customHeight="1">
      <c r="A11" s="89"/>
      <c r="B11" s="55" t="s">
        <v>44</v>
      </c>
      <c r="C11" s="90">
        <v>29</v>
      </c>
      <c r="D11" s="74">
        <f t="shared" ref="D11:D18" si="1">SUM(C11*A11)</f>
        <v>0</v>
      </c>
      <c r="E11" s="14"/>
    </row>
    <row r="12" spans="1:9" s="15" customFormat="1" ht="11.65" hidden="1">
      <c r="A12" s="89"/>
      <c r="B12" s="55"/>
      <c r="C12" s="90"/>
      <c r="D12" s="74"/>
      <c r="F12" s="14"/>
    </row>
    <row r="13" spans="1:9" s="15" customFormat="1" ht="11.25" hidden="1" customHeight="1">
      <c r="A13" s="89"/>
      <c r="B13" s="55" t="s">
        <v>69</v>
      </c>
      <c r="C13" s="90">
        <v>9.99</v>
      </c>
      <c r="D13" s="74">
        <f t="shared" ref="D13:D14" si="2">SUM(C13*A13)</f>
        <v>0</v>
      </c>
      <c r="F13" s="14"/>
    </row>
    <row r="14" spans="1:9" s="15" customFormat="1" ht="11.25" hidden="1" customHeight="1">
      <c r="A14" s="89"/>
      <c r="B14" s="55" t="s">
        <v>35</v>
      </c>
      <c r="C14" s="90">
        <v>3.5</v>
      </c>
      <c r="D14" s="74">
        <f t="shared" si="2"/>
        <v>0</v>
      </c>
      <c r="F14" s="14"/>
    </row>
    <row r="15" spans="1:9" s="15" customFormat="1" ht="11.25" hidden="1" customHeight="1">
      <c r="A15" s="89"/>
      <c r="B15" s="55" t="s">
        <v>36</v>
      </c>
      <c r="C15" s="90">
        <v>0.1</v>
      </c>
      <c r="D15" s="74">
        <f t="shared" ref="D15:D16" si="3">SUM(C15*A15)</f>
        <v>0</v>
      </c>
      <c r="F15" s="14"/>
    </row>
    <row r="16" spans="1:9" s="15" customFormat="1" ht="11.25" hidden="1" customHeight="1">
      <c r="A16" s="89"/>
      <c r="B16" s="55" t="s">
        <v>56</v>
      </c>
      <c r="C16" s="90">
        <v>10</v>
      </c>
      <c r="D16" s="74">
        <f t="shared" si="3"/>
        <v>0</v>
      </c>
      <c r="F16" s="14"/>
    </row>
    <row r="17" spans="1:6" s="15" customFormat="1" ht="11.25" hidden="1" customHeight="1">
      <c r="A17" s="89"/>
      <c r="B17" s="55"/>
      <c r="C17" s="90"/>
      <c r="D17" s="74"/>
      <c r="F17" s="14"/>
    </row>
    <row r="18" spans="1:6" s="15" customFormat="1" ht="11.45" hidden="1" customHeight="1">
      <c r="A18" s="89"/>
      <c r="B18" s="55" t="s">
        <v>70</v>
      </c>
      <c r="C18" s="90">
        <v>95</v>
      </c>
      <c r="D18" s="74">
        <f t="shared" si="1"/>
        <v>0</v>
      </c>
      <c r="E18" s="14"/>
    </row>
    <row r="19" spans="1:6" s="15" customFormat="1" ht="11.65" hidden="1">
      <c r="A19" s="89"/>
      <c r="B19" s="55" t="s">
        <v>35</v>
      </c>
      <c r="C19" s="90">
        <v>3.5</v>
      </c>
      <c r="D19" s="74">
        <f t="shared" ref="D19:D27" si="4">SUM(C19*A19)</f>
        <v>0</v>
      </c>
      <c r="F19" s="14"/>
    </row>
    <row r="20" spans="1:6" s="15" customFormat="1" ht="11.65" hidden="1">
      <c r="A20" s="89"/>
      <c r="B20" s="55" t="s">
        <v>36</v>
      </c>
      <c r="C20" s="90">
        <v>0.1</v>
      </c>
      <c r="D20" s="74">
        <f t="shared" ref="D20:D23" si="5">SUM(C20*A20)</f>
        <v>0</v>
      </c>
      <c r="F20" s="14"/>
    </row>
    <row r="21" spans="1:6" s="11" customFormat="1" ht="11.65" hidden="1">
      <c r="A21" s="89"/>
      <c r="B21" s="55" t="s">
        <v>74</v>
      </c>
      <c r="C21" s="90">
        <v>2</v>
      </c>
      <c r="D21" s="74">
        <f t="shared" si="5"/>
        <v>0</v>
      </c>
      <c r="E21" s="10"/>
      <c r="F21" s="10"/>
    </row>
    <row r="22" spans="1:6" s="15" customFormat="1" ht="11.45" hidden="1" customHeight="1">
      <c r="A22" s="89"/>
      <c r="B22" s="55" t="s">
        <v>71</v>
      </c>
      <c r="C22" s="90">
        <v>32</v>
      </c>
      <c r="D22" s="74">
        <f t="shared" si="5"/>
        <v>0</v>
      </c>
      <c r="E22" s="14"/>
    </row>
    <row r="23" spans="1:6" s="15" customFormat="1" ht="11.25" hidden="1" customHeight="1">
      <c r="A23" s="89"/>
      <c r="B23" s="55" t="s">
        <v>75</v>
      </c>
      <c r="C23" s="90">
        <v>10</v>
      </c>
      <c r="D23" s="74">
        <f t="shared" si="5"/>
        <v>0</v>
      </c>
      <c r="F23" s="14"/>
    </row>
    <row r="24" spans="1:6" s="15" customFormat="1" ht="11.65" hidden="1">
      <c r="A24" s="89"/>
      <c r="B24" s="55"/>
      <c r="C24" s="90"/>
      <c r="D24" s="74"/>
      <c r="F24" s="14"/>
    </row>
    <row r="25" spans="1:6" s="15" customFormat="1" ht="11.65" hidden="1">
      <c r="A25" s="89"/>
      <c r="B25" s="55" t="s">
        <v>37</v>
      </c>
      <c r="C25" s="90">
        <v>20.5</v>
      </c>
      <c r="D25" s="74">
        <f t="shared" ref="D25" si="6">SUM(C25*A25)</f>
        <v>0</v>
      </c>
      <c r="F25" s="14"/>
    </row>
    <row r="26" spans="1:6" s="11" customFormat="1" ht="11.65" hidden="1">
      <c r="A26" s="89"/>
      <c r="B26" s="55" t="s">
        <v>38</v>
      </c>
      <c r="C26" s="90">
        <v>8.59</v>
      </c>
      <c r="D26" s="75">
        <f>C26*A26</f>
        <v>0</v>
      </c>
      <c r="E26" s="10"/>
      <c r="F26" s="10"/>
    </row>
    <row r="27" spans="1:6" s="15" customFormat="1" ht="11.65" hidden="1">
      <c r="A27" s="89"/>
      <c r="B27" s="55" t="s">
        <v>39</v>
      </c>
      <c r="C27" s="90">
        <v>3.75</v>
      </c>
      <c r="D27" s="74">
        <f t="shared" si="4"/>
        <v>0</v>
      </c>
      <c r="F27" s="14"/>
    </row>
    <row r="28" spans="1:6" s="11" customFormat="1" ht="11.65" hidden="1">
      <c r="A28" s="89"/>
      <c r="B28" s="55" t="s">
        <v>40</v>
      </c>
      <c r="C28" s="90">
        <v>0.69</v>
      </c>
      <c r="D28" s="75">
        <f>C28*A28</f>
        <v>0</v>
      </c>
      <c r="E28" s="10"/>
      <c r="F28" s="10"/>
    </row>
    <row r="29" spans="1:6" s="11" customFormat="1" ht="17.45" customHeight="1">
      <c r="A29" s="84"/>
      <c r="B29" s="51"/>
      <c r="C29" s="54" t="s">
        <v>16</v>
      </c>
      <c r="D29" s="66">
        <f>SUM(D8:D28)</f>
        <v>0</v>
      </c>
    </row>
    <row r="30" spans="1:6" s="25" customFormat="1" ht="15" customHeight="1">
      <c r="A30" s="23"/>
      <c r="B30" s="16"/>
      <c r="C30" s="17"/>
      <c r="D30" s="67"/>
      <c r="E30" s="24"/>
    </row>
    <row r="31" spans="1:6" s="47" customFormat="1" ht="15" customHeight="1">
      <c r="A31" s="58" t="s">
        <v>45</v>
      </c>
      <c r="B31" s="49"/>
      <c r="C31" s="49"/>
      <c r="D31" s="50"/>
      <c r="E31" s="63"/>
    </row>
    <row r="32" spans="1:6" s="15" customFormat="1" ht="11.45" customHeight="1">
      <c r="A32" s="60" t="s">
        <v>12</v>
      </c>
      <c r="B32" s="46" t="s">
        <v>0</v>
      </c>
      <c r="C32" s="46" t="s">
        <v>13</v>
      </c>
      <c r="D32" s="65" t="s">
        <v>14</v>
      </c>
      <c r="E32" s="14"/>
    </row>
    <row r="33" spans="1:9" s="11" customFormat="1" ht="11.65" hidden="1">
      <c r="A33" s="89"/>
      <c r="B33" s="55" t="s">
        <v>64</v>
      </c>
      <c r="C33" s="90">
        <v>70</v>
      </c>
      <c r="D33" s="74">
        <f>C33*A33</f>
        <v>0</v>
      </c>
      <c r="E33" s="10"/>
      <c r="F33" s="10"/>
    </row>
    <row r="34" spans="1:9" s="11" customFormat="1" ht="11.65" hidden="1">
      <c r="A34" s="89"/>
      <c r="B34" s="55" t="s">
        <v>46</v>
      </c>
      <c r="C34" s="90">
        <v>17.55</v>
      </c>
      <c r="D34" s="74">
        <f>C34*A34</f>
        <v>0</v>
      </c>
      <c r="E34" s="10"/>
      <c r="F34" s="10"/>
    </row>
    <row r="35" spans="1:9" s="11" customFormat="1" ht="11.65" hidden="1">
      <c r="A35" s="89"/>
      <c r="B35" s="55" t="s">
        <v>41</v>
      </c>
      <c r="C35" s="90">
        <v>14.99</v>
      </c>
      <c r="D35" s="74">
        <f>C35*A35</f>
        <v>0</v>
      </c>
      <c r="E35" s="10"/>
      <c r="F35" s="10"/>
    </row>
    <row r="36" spans="1:9" s="11" customFormat="1" ht="16.149999999999999" customHeight="1">
      <c r="A36" s="84"/>
      <c r="B36" s="51"/>
      <c r="C36" s="53" t="s">
        <v>16</v>
      </c>
      <c r="D36" s="66">
        <f>SUM(D33:D35)</f>
        <v>0</v>
      </c>
      <c r="E36" s="10"/>
    </row>
    <row r="37" spans="1:9" s="25" customFormat="1" ht="15" customHeight="1">
      <c r="A37" s="23"/>
      <c r="B37" s="16"/>
      <c r="C37" s="17"/>
      <c r="D37" s="67"/>
      <c r="E37" s="24"/>
    </row>
    <row r="38" spans="1:9" s="47" customFormat="1" ht="15" customHeight="1">
      <c r="A38" s="58" t="s">
        <v>50</v>
      </c>
      <c r="B38" s="49"/>
      <c r="C38" s="49"/>
      <c r="D38" s="50"/>
      <c r="E38" s="63"/>
    </row>
    <row r="39" spans="1:9" s="15" customFormat="1" ht="11.45" customHeight="1">
      <c r="A39" s="60" t="s">
        <v>12</v>
      </c>
      <c r="B39" s="46" t="s">
        <v>0</v>
      </c>
      <c r="C39" s="46" t="s">
        <v>13</v>
      </c>
      <c r="D39" s="65" t="s">
        <v>14</v>
      </c>
      <c r="E39" s="14"/>
    </row>
    <row r="40" spans="1:9" s="11" customFormat="1" ht="11.65" hidden="1">
      <c r="A40" s="89"/>
      <c r="B40" s="55" t="s">
        <v>20</v>
      </c>
      <c r="C40" s="90">
        <v>52</v>
      </c>
      <c r="D40" s="74">
        <f>C40*A40</f>
        <v>0</v>
      </c>
      <c r="E40" s="10"/>
      <c r="F40" s="10"/>
    </row>
    <row r="41" spans="1:9" s="11" customFormat="1" ht="16.149999999999999" customHeight="1">
      <c r="A41" s="84"/>
      <c r="B41" s="51"/>
      <c r="C41" s="53" t="s">
        <v>16</v>
      </c>
      <c r="D41" s="66">
        <f>SUM(D40:D40)</f>
        <v>0</v>
      </c>
      <c r="E41" s="10"/>
    </row>
    <row r="42" spans="1:9" s="25" customFormat="1" ht="15" customHeight="1">
      <c r="A42" s="23"/>
      <c r="B42" s="16"/>
      <c r="C42" s="17"/>
      <c r="D42" s="67"/>
      <c r="E42" s="24"/>
    </row>
    <row r="43" spans="1:9" s="25" customFormat="1" ht="15" customHeight="1">
      <c r="A43" s="58" t="s">
        <v>15</v>
      </c>
      <c r="B43" s="49"/>
      <c r="C43" s="49"/>
      <c r="D43" s="50"/>
      <c r="E43" s="63"/>
      <c r="F43" s="47"/>
      <c r="G43" s="47"/>
      <c r="H43" s="47"/>
      <c r="I43" s="47"/>
    </row>
    <row r="44" spans="1:9" s="47" customFormat="1" ht="15" customHeight="1">
      <c r="A44" s="60" t="s">
        <v>12</v>
      </c>
      <c r="B44" s="46" t="s">
        <v>0</v>
      </c>
      <c r="C44" s="46" t="s">
        <v>13</v>
      </c>
      <c r="D44" s="65" t="s">
        <v>14</v>
      </c>
      <c r="E44" s="14"/>
      <c r="F44" s="15"/>
      <c r="G44" s="15"/>
      <c r="H44" s="15"/>
      <c r="I44" s="15"/>
    </row>
    <row r="45" spans="1:9" s="15" customFormat="1" ht="11.45" customHeight="1">
      <c r="A45" s="89"/>
      <c r="B45" s="55" t="s">
        <v>32</v>
      </c>
      <c r="C45" s="90">
        <v>0</v>
      </c>
      <c r="D45" s="74">
        <f t="shared" ref="D45:D55" si="7">C45*A45</f>
        <v>0</v>
      </c>
      <c r="E45" s="14"/>
    </row>
    <row r="46" spans="1:9" s="15" customFormat="1" ht="11.45" hidden="1" customHeight="1">
      <c r="A46" s="89"/>
      <c r="B46" s="55"/>
      <c r="C46" s="90"/>
      <c r="D46" s="74"/>
      <c r="E46" s="14"/>
    </row>
    <row r="47" spans="1:9" s="15" customFormat="1" ht="11.45" hidden="1" customHeight="1">
      <c r="A47" s="89"/>
      <c r="B47" s="55" t="s">
        <v>57</v>
      </c>
      <c r="C47" s="90">
        <v>250</v>
      </c>
      <c r="D47" s="74">
        <f t="shared" ref="D47:D52" si="8">C47*A47</f>
        <v>0</v>
      </c>
      <c r="E47" s="14"/>
    </row>
    <row r="48" spans="1:9" s="15" customFormat="1" ht="11.45" hidden="1" customHeight="1">
      <c r="A48" s="89"/>
      <c r="B48" s="55" t="s">
        <v>54</v>
      </c>
      <c r="C48" s="90">
        <v>2</v>
      </c>
      <c r="D48" s="74">
        <f t="shared" si="8"/>
        <v>0</v>
      </c>
      <c r="E48" s="14"/>
    </row>
    <row r="49" spans="1:9" s="15" customFormat="1" ht="11.45" hidden="1" customHeight="1">
      <c r="A49" s="89"/>
      <c r="B49" s="55"/>
      <c r="C49" s="90"/>
      <c r="D49" s="74"/>
      <c r="E49" s="14"/>
    </row>
    <row r="50" spans="1:9" s="15" customFormat="1" ht="11.45" hidden="1" customHeight="1">
      <c r="A50" s="89"/>
      <c r="B50" s="55" t="s">
        <v>63</v>
      </c>
      <c r="C50" s="90">
        <v>0</v>
      </c>
      <c r="D50" s="74">
        <f t="shared" si="8"/>
        <v>0</v>
      </c>
      <c r="E50" s="14"/>
    </row>
    <row r="51" spans="1:9" s="15" customFormat="1" ht="11.45" hidden="1" customHeight="1">
      <c r="A51" s="89"/>
      <c r="B51" s="55" t="s">
        <v>63</v>
      </c>
      <c r="C51" s="90">
        <v>75</v>
      </c>
      <c r="D51" s="74">
        <f t="shared" si="8"/>
        <v>0</v>
      </c>
      <c r="E51" s="14"/>
    </row>
    <row r="52" spans="1:9" s="15" customFormat="1" ht="11.45" hidden="1" customHeight="1">
      <c r="A52" s="89"/>
      <c r="B52" s="55" t="s">
        <v>63</v>
      </c>
      <c r="C52" s="90">
        <v>35</v>
      </c>
      <c r="D52" s="74">
        <f t="shared" si="8"/>
        <v>0</v>
      </c>
      <c r="E52" s="14"/>
    </row>
    <row r="53" spans="1:9" s="15" customFormat="1" ht="11.45" hidden="1" customHeight="1">
      <c r="A53" s="89"/>
      <c r="B53" s="55" t="s">
        <v>63</v>
      </c>
      <c r="C53" s="90">
        <v>75</v>
      </c>
      <c r="D53" s="74">
        <f t="shared" si="7"/>
        <v>0</v>
      </c>
      <c r="E53" s="14"/>
    </row>
    <row r="54" spans="1:9" s="15" customFormat="1" ht="11.45" hidden="1" customHeight="1">
      <c r="A54" s="89"/>
      <c r="B54" s="55" t="s">
        <v>63</v>
      </c>
      <c r="C54" s="90"/>
      <c r="D54" s="74"/>
      <c r="E54" s="14"/>
    </row>
    <row r="55" spans="1:9" s="15" customFormat="1" ht="11.45" hidden="1" customHeight="1">
      <c r="A55" s="89"/>
      <c r="B55" s="55" t="s">
        <v>63</v>
      </c>
      <c r="C55" s="90">
        <v>49.99</v>
      </c>
      <c r="D55" s="74">
        <f t="shared" si="7"/>
        <v>0</v>
      </c>
      <c r="E55" s="14"/>
    </row>
    <row r="56" spans="1:9" s="15" customFormat="1" ht="11.45" hidden="1" customHeight="1">
      <c r="A56" s="89"/>
      <c r="B56" s="55" t="s">
        <v>63</v>
      </c>
      <c r="C56" s="90">
        <v>249.99</v>
      </c>
      <c r="D56" s="74">
        <f t="shared" ref="D56:D59" si="9">C56*A56</f>
        <v>0</v>
      </c>
      <c r="E56" s="14"/>
    </row>
    <row r="57" spans="1:9" s="15" customFormat="1" ht="11.45" hidden="1" customHeight="1">
      <c r="A57" s="89"/>
      <c r="B57" s="55" t="s">
        <v>63</v>
      </c>
      <c r="C57" s="90">
        <v>0</v>
      </c>
      <c r="D57" s="74">
        <f t="shared" si="9"/>
        <v>0</v>
      </c>
      <c r="E57" s="14"/>
    </row>
    <row r="58" spans="1:9" s="15" customFormat="1" ht="11.45" hidden="1" customHeight="1">
      <c r="A58" s="89"/>
      <c r="B58" s="55"/>
      <c r="C58" s="90"/>
      <c r="D58" s="74"/>
      <c r="E58" s="14"/>
    </row>
    <row r="59" spans="1:9" s="15" customFormat="1" ht="11.45" hidden="1" customHeight="1">
      <c r="A59" s="89"/>
      <c r="B59" s="55" t="s">
        <v>21</v>
      </c>
      <c r="C59" s="90">
        <v>99</v>
      </c>
      <c r="D59" s="74">
        <f t="shared" si="9"/>
        <v>0</v>
      </c>
      <c r="E59" s="14"/>
    </row>
    <row r="60" spans="1:9" s="11" customFormat="1" ht="11.65">
      <c r="A60" s="61"/>
      <c r="B60" s="51"/>
      <c r="C60" s="53" t="s">
        <v>17</v>
      </c>
      <c r="D60" s="66">
        <f>SUM(D45:D59)</f>
        <v>0</v>
      </c>
      <c r="E60" s="8"/>
      <c r="F60" s="9"/>
      <c r="G60" s="9"/>
      <c r="H60" s="9"/>
      <c r="I60" s="9"/>
    </row>
    <row r="61" spans="1:9" s="9" customFormat="1" ht="16.899999999999999" customHeight="1">
      <c r="A61" s="62"/>
      <c r="B61" s="57"/>
      <c r="C61" s="7"/>
      <c r="D61" s="64"/>
      <c r="E61" s="8"/>
    </row>
    <row r="62" spans="1:9" s="9" customFormat="1" ht="3" customHeight="1">
      <c r="A62" s="12"/>
      <c r="B62" s="13"/>
      <c r="C62" s="13"/>
      <c r="D62" s="68"/>
      <c r="E62" s="14"/>
      <c r="F62" s="15"/>
      <c r="G62" s="15"/>
      <c r="H62" s="15"/>
      <c r="I62" s="15"/>
    </row>
    <row r="63" spans="1:9" s="15" customFormat="1" ht="11.65">
      <c r="A63" s="29" t="s">
        <v>7</v>
      </c>
      <c r="B63" s="59"/>
      <c r="C63" s="28"/>
      <c r="D63" s="69"/>
      <c r="E63" s="14"/>
    </row>
    <row r="64" spans="1:9" s="15" customFormat="1" ht="13.15">
      <c r="A64" s="91" t="s">
        <v>19</v>
      </c>
      <c r="B64" s="30"/>
      <c r="C64" s="30"/>
      <c r="D64" s="70" t="s">
        <v>10</v>
      </c>
      <c r="E64" s="14"/>
    </row>
    <row r="65" spans="1:9" s="15" customFormat="1" ht="13.15">
      <c r="A65" s="91" t="s">
        <v>73</v>
      </c>
      <c r="B65" s="92"/>
      <c r="C65" s="31"/>
      <c r="D65" s="71">
        <f>SUM(D29,D36,D41)</f>
        <v>0</v>
      </c>
      <c r="E65" s="14"/>
    </row>
    <row r="66" spans="1:9" s="15" customFormat="1" ht="13.15">
      <c r="A66" s="91"/>
      <c r="B66" s="92"/>
      <c r="C66" s="31"/>
      <c r="D66" s="70" t="s">
        <v>11</v>
      </c>
      <c r="E66" s="14"/>
    </row>
    <row r="67" spans="1:9" s="15" customFormat="1" ht="13.5">
      <c r="B67" s="92"/>
      <c r="C67" s="31"/>
      <c r="D67" s="71">
        <f>SUM(D60)</f>
        <v>0</v>
      </c>
      <c r="E67" s="6"/>
    </row>
    <row r="68" spans="1:9" s="15" customFormat="1" ht="13.5">
      <c r="A68" s="109"/>
      <c r="B68" s="37"/>
      <c r="C68" s="37"/>
      <c r="D68" s="72"/>
      <c r="E68" s="79"/>
      <c r="F68" s="79"/>
      <c r="G68" s="79"/>
      <c r="H68" s="79"/>
      <c r="I68" s="79"/>
    </row>
    <row r="69" spans="1:9" s="79" customFormat="1" ht="15" customHeight="1" thickBot="1">
      <c r="A69" s="18"/>
      <c r="B69" s="19"/>
      <c r="C69" s="19"/>
      <c r="D69" s="76" t="s">
        <v>8</v>
      </c>
      <c r="E69" s="81"/>
      <c r="F69" s="81"/>
      <c r="G69" s="81"/>
      <c r="H69" s="81"/>
      <c r="I69" s="81"/>
    </row>
    <row r="70" spans="1:9" s="81" customFormat="1" ht="21.95" customHeight="1">
      <c r="A70" s="80"/>
      <c r="C70" s="82"/>
      <c r="D70" s="83"/>
      <c r="E70"/>
      <c r="F70"/>
      <c r="G70"/>
      <c r="H70"/>
      <c r="I70"/>
    </row>
    <row r="71" spans="1:9" customFormat="1" ht="21.95" customHeight="1"/>
    <row r="72" spans="1:9" customFormat="1" ht="66.599999999999994" customHeight="1"/>
    <row r="73" spans="1:9" customFormat="1" ht="19.899999999999999" customHeight="1"/>
    <row r="74" spans="1:9" customFormat="1" ht="21.95" customHeight="1"/>
    <row r="75" spans="1:9" customFormat="1" ht="7.15" customHeight="1"/>
    <row r="76" spans="1:9" customFormat="1" ht="15" customHeight="1"/>
    <row r="77" spans="1:9" customFormat="1" ht="8.4499999999999993" customHeight="1"/>
    <row r="78" spans="1:9" customFormat="1" ht="2.4500000000000002" customHeight="1">
      <c r="A78" s="87"/>
      <c r="B78" s="87"/>
      <c r="C78" s="87"/>
      <c r="D78" s="87"/>
    </row>
    <row r="79" spans="1:9" customFormat="1" ht="16.899999999999999" customHeight="1">
      <c r="A79" s="87"/>
      <c r="B79" s="87"/>
      <c r="C79" s="87"/>
      <c r="D79" s="87"/>
    </row>
    <row r="80" spans="1:9" customFormat="1" ht="14.45" customHeight="1">
      <c r="A80" s="87"/>
      <c r="B80" s="87"/>
      <c r="C80" s="87"/>
      <c r="D80" s="87"/>
    </row>
    <row r="81" spans="1:4" customFormat="1" ht="13.15" customHeight="1">
      <c r="A81" s="87"/>
      <c r="B81" s="87"/>
      <c r="C81" s="87"/>
      <c r="D81" s="87"/>
    </row>
    <row r="82" spans="1:4" customFormat="1" ht="13.15" customHeight="1">
      <c r="A82" s="87"/>
      <c r="B82" s="87"/>
      <c r="C82" s="87"/>
      <c r="D82" s="87"/>
    </row>
    <row r="83" spans="1:4" customFormat="1" ht="13.15" customHeight="1">
      <c r="A83" s="87"/>
      <c r="B83" s="87"/>
      <c r="C83" s="87"/>
      <c r="D83" s="87"/>
    </row>
    <row r="84" spans="1:4" customFormat="1" ht="13.9" customHeight="1">
      <c r="A84" s="87"/>
      <c r="B84" s="87"/>
      <c r="C84" s="87"/>
      <c r="D84" s="87"/>
    </row>
    <row r="85" spans="1:4" customFormat="1" ht="13.9" customHeight="1">
      <c r="A85" s="87"/>
      <c r="B85" s="87"/>
      <c r="C85" s="87"/>
      <c r="D85" s="87"/>
    </row>
    <row r="86" spans="1:4" customFormat="1" ht="12.6" customHeight="1">
      <c r="A86" s="87"/>
      <c r="B86" s="87"/>
      <c r="C86" s="87"/>
      <c r="D86" s="87"/>
    </row>
    <row r="87" spans="1:4" customFormat="1" ht="13.15" customHeight="1">
      <c r="A87" s="87"/>
      <c r="B87" s="87"/>
      <c r="C87" s="87"/>
      <c r="D87" s="87"/>
    </row>
    <row r="88" spans="1:4" customFormat="1" ht="6.6" customHeight="1">
      <c r="A88" s="87"/>
      <c r="B88" s="87"/>
      <c r="C88" s="87"/>
      <c r="D88" s="87"/>
    </row>
    <row r="89" spans="1:4" customFormat="1" ht="1.9" customHeight="1">
      <c r="A89" s="87"/>
      <c r="B89" s="87" t="s">
        <v>25</v>
      </c>
      <c r="C89" s="88">
        <v>310</v>
      </c>
      <c r="D89" s="87"/>
    </row>
    <row r="90" spans="1:4" customFormat="1" ht="15" customHeight="1">
      <c r="A90" s="87"/>
      <c r="B90" s="87"/>
      <c r="C90" s="87"/>
      <c r="D90" s="87"/>
    </row>
    <row r="91" spans="1:4" customFormat="1" ht="12" customHeight="1">
      <c r="A91" s="87"/>
      <c r="B91" s="87"/>
      <c r="C91" s="87"/>
      <c r="D91" s="87"/>
    </row>
    <row r="92" spans="1:4" customFormat="1" ht="13.15" customHeight="1">
      <c r="A92" s="87"/>
      <c r="B92" s="87"/>
      <c r="C92" s="87"/>
      <c r="D92" s="87"/>
    </row>
    <row r="93" spans="1:4" customFormat="1" ht="13.15" customHeight="1">
      <c r="A93" s="87"/>
      <c r="B93" s="87"/>
      <c r="C93" s="87"/>
      <c r="D93" s="87"/>
    </row>
    <row r="94" spans="1:4" customFormat="1" ht="13.15" customHeight="1">
      <c r="A94" s="87"/>
      <c r="B94" s="87"/>
      <c r="C94" s="87"/>
      <c r="D94" s="87"/>
    </row>
    <row r="95" spans="1:4" customFormat="1" ht="12.6" customHeight="1">
      <c r="A95" s="87"/>
      <c r="B95" s="87"/>
      <c r="C95" s="87"/>
      <c r="D95" s="87"/>
    </row>
    <row r="96" spans="1:4" customFormat="1" ht="6" customHeight="1">
      <c r="A96" s="87"/>
      <c r="B96" s="87"/>
      <c r="C96" s="87"/>
      <c r="D96" s="87"/>
    </row>
    <row r="97" spans="1:9" customFormat="1" ht="2.4500000000000002" customHeight="1">
      <c r="A97" s="87"/>
      <c r="B97" s="87"/>
      <c r="C97" s="87"/>
      <c r="D97" s="87"/>
    </row>
    <row r="98" spans="1:9" customFormat="1" ht="13.9" customHeight="1">
      <c r="A98" s="87"/>
      <c r="B98" s="87"/>
      <c r="C98" s="87"/>
      <c r="D98" s="87"/>
    </row>
    <row r="99" spans="1:9" customFormat="1" ht="15.6" customHeight="1">
      <c r="A99" s="87"/>
      <c r="B99" s="87"/>
      <c r="C99" s="87"/>
      <c r="D99" s="87"/>
    </row>
    <row r="100" spans="1:9" customFormat="1" ht="14.45" customHeight="1">
      <c r="A100" s="87"/>
      <c r="B100" s="87"/>
      <c r="C100" s="87"/>
      <c r="D100" s="87"/>
      <c r="E100" s="6"/>
      <c r="F100" s="6"/>
      <c r="G100" s="6"/>
      <c r="H100" s="6"/>
      <c r="I100" s="6"/>
    </row>
    <row r="101" spans="1:9" customFormat="1" ht="12.6" customHeight="1">
      <c r="A101" s="21"/>
      <c r="B101" s="6"/>
      <c r="C101" s="22"/>
      <c r="D101" s="73"/>
      <c r="E101" s="6"/>
      <c r="F101" s="6"/>
      <c r="G101" s="6"/>
      <c r="H101" s="6"/>
      <c r="I101" s="6"/>
    </row>
    <row r="102" spans="1:9" customFormat="1" ht="13.15" customHeight="1">
      <c r="A102" s="21"/>
      <c r="B102" s="6"/>
      <c r="C102" s="22"/>
      <c r="D102" s="73"/>
      <c r="E102" s="6"/>
      <c r="F102" s="6"/>
      <c r="G102" s="6"/>
      <c r="H102" s="6"/>
      <c r="I102" s="6"/>
    </row>
    <row r="103" spans="1:9" customFormat="1" ht="16.149999999999999" customHeight="1">
      <c r="A103" s="21"/>
      <c r="B103" s="6"/>
      <c r="C103" s="22"/>
      <c r="D103" s="73"/>
      <c r="E103" s="6"/>
      <c r="F103" s="6"/>
      <c r="G103" s="6"/>
      <c r="H103" s="6"/>
      <c r="I103" s="6"/>
    </row>
    <row r="104" spans="1:9" customFormat="1" ht="16.899999999999999" customHeight="1">
      <c r="A104" s="21"/>
      <c r="B104" s="6"/>
      <c r="C104" s="22"/>
      <c r="D104" s="73"/>
      <c r="E104" s="6"/>
      <c r="F104" s="6"/>
      <c r="G104" s="6"/>
      <c r="H104" s="6"/>
      <c r="I104" s="6"/>
    </row>
    <row r="105" spans="1:9" customFormat="1" ht="21.95" customHeight="1">
      <c r="A105" s="21"/>
      <c r="B105" s="6"/>
      <c r="C105" s="22"/>
      <c r="D105" s="73"/>
      <c r="E105" s="6"/>
      <c r="F105" s="6"/>
      <c r="G105" s="6"/>
      <c r="H105" s="6"/>
      <c r="I105" s="6"/>
    </row>
  </sheetData>
  <sheetProtection sort="0" autoFilter="0"/>
  <mergeCells count="4">
    <mergeCell ref="A1:D1"/>
    <mergeCell ref="A2:D2"/>
    <mergeCell ref="A3:D3"/>
    <mergeCell ref="A4:D4"/>
  </mergeCells>
  <pageMargins left="0.95" right="0.7" top="0.75" bottom="0.75" header="0.3" footer="0.3"/>
  <pageSetup paperSize="9" scale="83" orientation="landscape" r:id="rId1"/>
  <headerFooter alignWithMargins="0"/>
  <ignoredErrors>
    <ignoredError sqref="D26:D27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04"/>
  <sheetViews>
    <sheetView showGridLines="0" showWhiteSpace="0" zoomScale="85" zoomScaleNormal="85" zoomScalePageLayoutView="90" workbookViewId="0">
      <selection activeCell="A3" sqref="A3:D3"/>
    </sheetView>
  </sheetViews>
  <sheetFormatPr defaultColWidth="10.84375" defaultRowHeight="21.95" customHeight="1"/>
  <cols>
    <col min="1" max="1" width="15.15234375" style="21" customWidth="1"/>
    <col min="2" max="2" width="66.69140625" style="6" customWidth="1"/>
    <col min="3" max="3" width="16.3046875" style="22" customWidth="1"/>
    <col min="4" max="4" width="19.3046875" style="73" customWidth="1"/>
    <col min="5" max="255" width="10.84375" style="6"/>
    <col min="256" max="256" width="36.69140625" style="6" customWidth="1"/>
    <col min="257" max="257" width="16.15234375" style="6" customWidth="1"/>
    <col min="258" max="258" width="73.69140625" style="6" customWidth="1"/>
    <col min="259" max="259" width="19.3828125" style="6" customWidth="1"/>
    <col min="260" max="260" width="22.3046875" style="6" customWidth="1"/>
    <col min="261" max="511" width="10.84375" style="6"/>
    <col min="512" max="512" width="36.69140625" style="6" customWidth="1"/>
    <col min="513" max="513" width="16.15234375" style="6" customWidth="1"/>
    <col min="514" max="514" width="73.69140625" style="6" customWidth="1"/>
    <col min="515" max="515" width="19.3828125" style="6" customWidth="1"/>
    <col min="516" max="516" width="22.3046875" style="6" customWidth="1"/>
    <col min="517" max="767" width="10.84375" style="6"/>
    <col min="768" max="768" width="36.69140625" style="6" customWidth="1"/>
    <col min="769" max="769" width="16.15234375" style="6" customWidth="1"/>
    <col min="770" max="770" width="73.69140625" style="6" customWidth="1"/>
    <col min="771" max="771" width="19.3828125" style="6" customWidth="1"/>
    <col min="772" max="772" width="22.3046875" style="6" customWidth="1"/>
    <col min="773" max="1023" width="10.84375" style="6"/>
    <col min="1024" max="1024" width="36.69140625" style="6" customWidth="1"/>
    <col min="1025" max="1025" width="16.15234375" style="6" customWidth="1"/>
    <col min="1026" max="1026" width="73.69140625" style="6" customWidth="1"/>
    <col min="1027" max="1027" width="19.3828125" style="6" customWidth="1"/>
    <col min="1028" max="1028" width="22.3046875" style="6" customWidth="1"/>
    <col min="1029" max="1279" width="10.84375" style="6"/>
    <col min="1280" max="1280" width="36.69140625" style="6" customWidth="1"/>
    <col min="1281" max="1281" width="16.15234375" style="6" customWidth="1"/>
    <col min="1282" max="1282" width="73.69140625" style="6" customWidth="1"/>
    <col min="1283" max="1283" width="19.3828125" style="6" customWidth="1"/>
    <col min="1284" max="1284" width="22.3046875" style="6" customWidth="1"/>
    <col min="1285" max="1535" width="10.84375" style="6"/>
    <col min="1536" max="1536" width="36.69140625" style="6" customWidth="1"/>
    <col min="1537" max="1537" width="16.15234375" style="6" customWidth="1"/>
    <col min="1538" max="1538" width="73.69140625" style="6" customWidth="1"/>
    <col min="1539" max="1539" width="19.3828125" style="6" customWidth="1"/>
    <col min="1540" max="1540" width="22.3046875" style="6" customWidth="1"/>
    <col min="1541" max="1791" width="10.84375" style="6"/>
    <col min="1792" max="1792" width="36.69140625" style="6" customWidth="1"/>
    <col min="1793" max="1793" width="16.15234375" style="6" customWidth="1"/>
    <col min="1794" max="1794" width="73.69140625" style="6" customWidth="1"/>
    <col min="1795" max="1795" width="19.3828125" style="6" customWidth="1"/>
    <col min="1796" max="1796" width="22.3046875" style="6" customWidth="1"/>
    <col min="1797" max="2047" width="10.84375" style="6"/>
    <col min="2048" max="2048" width="36.69140625" style="6" customWidth="1"/>
    <col min="2049" max="2049" width="16.15234375" style="6" customWidth="1"/>
    <col min="2050" max="2050" width="73.69140625" style="6" customWidth="1"/>
    <col min="2051" max="2051" width="19.3828125" style="6" customWidth="1"/>
    <col min="2052" max="2052" width="22.3046875" style="6" customWidth="1"/>
    <col min="2053" max="2303" width="10.84375" style="6"/>
    <col min="2304" max="2304" width="36.69140625" style="6" customWidth="1"/>
    <col min="2305" max="2305" width="16.15234375" style="6" customWidth="1"/>
    <col min="2306" max="2306" width="73.69140625" style="6" customWidth="1"/>
    <col min="2307" max="2307" width="19.3828125" style="6" customWidth="1"/>
    <col min="2308" max="2308" width="22.3046875" style="6" customWidth="1"/>
    <col min="2309" max="2559" width="10.84375" style="6"/>
    <col min="2560" max="2560" width="36.69140625" style="6" customWidth="1"/>
    <col min="2561" max="2561" width="16.15234375" style="6" customWidth="1"/>
    <col min="2562" max="2562" width="73.69140625" style="6" customWidth="1"/>
    <col min="2563" max="2563" width="19.3828125" style="6" customWidth="1"/>
    <col min="2564" max="2564" width="22.3046875" style="6" customWidth="1"/>
    <col min="2565" max="2815" width="10.84375" style="6"/>
    <col min="2816" max="2816" width="36.69140625" style="6" customWidth="1"/>
    <col min="2817" max="2817" width="16.15234375" style="6" customWidth="1"/>
    <col min="2818" max="2818" width="73.69140625" style="6" customWidth="1"/>
    <col min="2819" max="2819" width="19.3828125" style="6" customWidth="1"/>
    <col min="2820" max="2820" width="22.3046875" style="6" customWidth="1"/>
    <col min="2821" max="3071" width="10.84375" style="6"/>
    <col min="3072" max="3072" width="36.69140625" style="6" customWidth="1"/>
    <col min="3073" max="3073" width="16.15234375" style="6" customWidth="1"/>
    <col min="3074" max="3074" width="73.69140625" style="6" customWidth="1"/>
    <col min="3075" max="3075" width="19.3828125" style="6" customWidth="1"/>
    <col min="3076" max="3076" width="22.3046875" style="6" customWidth="1"/>
    <col min="3077" max="3327" width="10.84375" style="6"/>
    <col min="3328" max="3328" width="36.69140625" style="6" customWidth="1"/>
    <col min="3329" max="3329" width="16.15234375" style="6" customWidth="1"/>
    <col min="3330" max="3330" width="73.69140625" style="6" customWidth="1"/>
    <col min="3331" max="3331" width="19.3828125" style="6" customWidth="1"/>
    <col min="3332" max="3332" width="22.3046875" style="6" customWidth="1"/>
    <col min="3333" max="3583" width="10.84375" style="6"/>
    <col min="3584" max="3584" width="36.69140625" style="6" customWidth="1"/>
    <col min="3585" max="3585" width="16.15234375" style="6" customWidth="1"/>
    <col min="3586" max="3586" width="73.69140625" style="6" customWidth="1"/>
    <col min="3587" max="3587" width="19.3828125" style="6" customWidth="1"/>
    <col min="3588" max="3588" width="22.3046875" style="6" customWidth="1"/>
    <col min="3589" max="3839" width="10.84375" style="6"/>
    <col min="3840" max="3840" width="36.69140625" style="6" customWidth="1"/>
    <col min="3841" max="3841" width="16.15234375" style="6" customWidth="1"/>
    <col min="3842" max="3842" width="73.69140625" style="6" customWidth="1"/>
    <col min="3843" max="3843" width="19.3828125" style="6" customWidth="1"/>
    <col min="3844" max="3844" width="22.3046875" style="6" customWidth="1"/>
    <col min="3845" max="4095" width="10.84375" style="6"/>
    <col min="4096" max="4096" width="36.69140625" style="6" customWidth="1"/>
    <col min="4097" max="4097" width="16.15234375" style="6" customWidth="1"/>
    <col min="4098" max="4098" width="73.69140625" style="6" customWidth="1"/>
    <col min="4099" max="4099" width="19.3828125" style="6" customWidth="1"/>
    <col min="4100" max="4100" width="22.3046875" style="6" customWidth="1"/>
    <col min="4101" max="4351" width="10.84375" style="6"/>
    <col min="4352" max="4352" width="36.69140625" style="6" customWidth="1"/>
    <col min="4353" max="4353" width="16.15234375" style="6" customWidth="1"/>
    <col min="4354" max="4354" width="73.69140625" style="6" customWidth="1"/>
    <col min="4355" max="4355" width="19.3828125" style="6" customWidth="1"/>
    <col min="4356" max="4356" width="22.3046875" style="6" customWidth="1"/>
    <col min="4357" max="4607" width="10.84375" style="6"/>
    <col min="4608" max="4608" width="36.69140625" style="6" customWidth="1"/>
    <col min="4609" max="4609" width="16.15234375" style="6" customWidth="1"/>
    <col min="4610" max="4610" width="73.69140625" style="6" customWidth="1"/>
    <col min="4611" max="4611" width="19.3828125" style="6" customWidth="1"/>
    <col min="4612" max="4612" width="22.3046875" style="6" customWidth="1"/>
    <col min="4613" max="4863" width="10.84375" style="6"/>
    <col min="4864" max="4864" width="36.69140625" style="6" customWidth="1"/>
    <col min="4865" max="4865" width="16.15234375" style="6" customWidth="1"/>
    <col min="4866" max="4866" width="73.69140625" style="6" customWidth="1"/>
    <col min="4867" max="4867" width="19.3828125" style="6" customWidth="1"/>
    <col min="4868" max="4868" width="22.3046875" style="6" customWidth="1"/>
    <col min="4869" max="5119" width="10.84375" style="6"/>
    <col min="5120" max="5120" width="36.69140625" style="6" customWidth="1"/>
    <col min="5121" max="5121" width="16.15234375" style="6" customWidth="1"/>
    <col min="5122" max="5122" width="73.69140625" style="6" customWidth="1"/>
    <col min="5123" max="5123" width="19.3828125" style="6" customWidth="1"/>
    <col min="5124" max="5124" width="22.3046875" style="6" customWidth="1"/>
    <col min="5125" max="5375" width="10.84375" style="6"/>
    <col min="5376" max="5376" width="36.69140625" style="6" customWidth="1"/>
    <col min="5377" max="5377" width="16.15234375" style="6" customWidth="1"/>
    <col min="5378" max="5378" width="73.69140625" style="6" customWidth="1"/>
    <col min="5379" max="5379" width="19.3828125" style="6" customWidth="1"/>
    <col min="5380" max="5380" width="22.3046875" style="6" customWidth="1"/>
    <col min="5381" max="5631" width="10.84375" style="6"/>
    <col min="5632" max="5632" width="36.69140625" style="6" customWidth="1"/>
    <col min="5633" max="5633" width="16.15234375" style="6" customWidth="1"/>
    <col min="5634" max="5634" width="73.69140625" style="6" customWidth="1"/>
    <col min="5635" max="5635" width="19.3828125" style="6" customWidth="1"/>
    <col min="5636" max="5636" width="22.3046875" style="6" customWidth="1"/>
    <col min="5637" max="5887" width="10.84375" style="6"/>
    <col min="5888" max="5888" width="36.69140625" style="6" customWidth="1"/>
    <col min="5889" max="5889" width="16.15234375" style="6" customWidth="1"/>
    <col min="5890" max="5890" width="73.69140625" style="6" customWidth="1"/>
    <col min="5891" max="5891" width="19.3828125" style="6" customWidth="1"/>
    <col min="5892" max="5892" width="22.3046875" style="6" customWidth="1"/>
    <col min="5893" max="6143" width="10.84375" style="6"/>
    <col min="6144" max="6144" width="36.69140625" style="6" customWidth="1"/>
    <col min="6145" max="6145" width="16.15234375" style="6" customWidth="1"/>
    <col min="6146" max="6146" width="73.69140625" style="6" customWidth="1"/>
    <col min="6147" max="6147" width="19.3828125" style="6" customWidth="1"/>
    <col min="6148" max="6148" width="22.3046875" style="6" customWidth="1"/>
    <col min="6149" max="6399" width="10.84375" style="6"/>
    <col min="6400" max="6400" width="36.69140625" style="6" customWidth="1"/>
    <col min="6401" max="6401" width="16.15234375" style="6" customWidth="1"/>
    <col min="6402" max="6402" width="73.69140625" style="6" customWidth="1"/>
    <col min="6403" max="6403" width="19.3828125" style="6" customWidth="1"/>
    <col min="6404" max="6404" width="22.3046875" style="6" customWidth="1"/>
    <col min="6405" max="6655" width="10.84375" style="6"/>
    <col min="6656" max="6656" width="36.69140625" style="6" customWidth="1"/>
    <col min="6657" max="6657" width="16.15234375" style="6" customWidth="1"/>
    <col min="6658" max="6658" width="73.69140625" style="6" customWidth="1"/>
    <col min="6659" max="6659" width="19.3828125" style="6" customWidth="1"/>
    <col min="6660" max="6660" width="22.3046875" style="6" customWidth="1"/>
    <col min="6661" max="6911" width="10.84375" style="6"/>
    <col min="6912" max="6912" width="36.69140625" style="6" customWidth="1"/>
    <col min="6913" max="6913" width="16.15234375" style="6" customWidth="1"/>
    <col min="6914" max="6914" width="73.69140625" style="6" customWidth="1"/>
    <col min="6915" max="6915" width="19.3828125" style="6" customWidth="1"/>
    <col min="6916" max="6916" width="22.3046875" style="6" customWidth="1"/>
    <col min="6917" max="7167" width="10.84375" style="6"/>
    <col min="7168" max="7168" width="36.69140625" style="6" customWidth="1"/>
    <col min="7169" max="7169" width="16.15234375" style="6" customWidth="1"/>
    <col min="7170" max="7170" width="73.69140625" style="6" customWidth="1"/>
    <col min="7171" max="7171" width="19.3828125" style="6" customWidth="1"/>
    <col min="7172" max="7172" width="22.3046875" style="6" customWidth="1"/>
    <col min="7173" max="7423" width="10.84375" style="6"/>
    <col min="7424" max="7424" width="36.69140625" style="6" customWidth="1"/>
    <col min="7425" max="7425" width="16.15234375" style="6" customWidth="1"/>
    <col min="7426" max="7426" width="73.69140625" style="6" customWidth="1"/>
    <col min="7427" max="7427" width="19.3828125" style="6" customWidth="1"/>
    <col min="7428" max="7428" width="22.3046875" style="6" customWidth="1"/>
    <col min="7429" max="7679" width="10.84375" style="6"/>
    <col min="7680" max="7680" width="36.69140625" style="6" customWidth="1"/>
    <col min="7681" max="7681" width="16.15234375" style="6" customWidth="1"/>
    <col min="7682" max="7682" width="73.69140625" style="6" customWidth="1"/>
    <col min="7683" max="7683" width="19.3828125" style="6" customWidth="1"/>
    <col min="7684" max="7684" width="22.3046875" style="6" customWidth="1"/>
    <col min="7685" max="7935" width="10.84375" style="6"/>
    <col min="7936" max="7936" width="36.69140625" style="6" customWidth="1"/>
    <col min="7937" max="7937" width="16.15234375" style="6" customWidth="1"/>
    <col min="7938" max="7938" width="73.69140625" style="6" customWidth="1"/>
    <col min="7939" max="7939" width="19.3828125" style="6" customWidth="1"/>
    <col min="7940" max="7940" width="22.3046875" style="6" customWidth="1"/>
    <col min="7941" max="8191" width="10.84375" style="6"/>
    <col min="8192" max="8192" width="36.69140625" style="6" customWidth="1"/>
    <col min="8193" max="8193" width="16.15234375" style="6" customWidth="1"/>
    <col min="8194" max="8194" width="73.69140625" style="6" customWidth="1"/>
    <col min="8195" max="8195" width="19.3828125" style="6" customWidth="1"/>
    <col min="8196" max="8196" width="22.3046875" style="6" customWidth="1"/>
    <col min="8197" max="8447" width="10.84375" style="6"/>
    <col min="8448" max="8448" width="36.69140625" style="6" customWidth="1"/>
    <col min="8449" max="8449" width="16.15234375" style="6" customWidth="1"/>
    <col min="8450" max="8450" width="73.69140625" style="6" customWidth="1"/>
    <col min="8451" max="8451" width="19.3828125" style="6" customWidth="1"/>
    <col min="8452" max="8452" width="22.3046875" style="6" customWidth="1"/>
    <col min="8453" max="8703" width="10.84375" style="6"/>
    <col min="8704" max="8704" width="36.69140625" style="6" customWidth="1"/>
    <col min="8705" max="8705" width="16.15234375" style="6" customWidth="1"/>
    <col min="8706" max="8706" width="73.69140625" style="6" customWidth="1"/>
    <col min="8707" max="8707" width="19.3828125" style="6" customWidth="1"/>
    <col min="8708" max="8708" width="22.3046875" style="6" customWidth="1"/>
    <col min="8709" max="8959" width="10.84375" style="6"/>
    <col min="8960" max="8960" width="36.69140625" style="6" customWidth="1"/>
    <col min="8961" max="8961" width="16.15234375" style="6" customWidth="1"/>
    <col min="8962" max="8962" width="73.69140625" style="6" customWidth="1"/>
    <col min="8963" max="8963" width="19.3828125" style="6" customWidth="1"/>
    <col min="8964" max="8964" width="22.3046875" style="6" customWidth="1"/>
    <col min="8965" max="9215" width="10.84375" style="6"/>
    <col min="9216" max="9216" width="36.69140625" style="6" customWidth="1"/>
    <col min="9217" max="9217" width="16.15234375" style="6" customWidth="1"/>
    <col min="9218" max="9218" width="73.69140625" style="6" customWidth="1"/>
    <col min="9219" max="9219" width="19.3828125" style="6" customWidth="1"/>
    <col min="9220" max="9220" width="22.3046875" style="6" customWidth="1"/>
    <col min="9221" max="9471" width="10.84375" style="6"/>
    <col min="9472" max="9472" width="36.69140625" style="6" customWidth="1"/>
    <col min="9473" max="9473" width="16.15234375" style="6" customWidth="1"/>
    <col min="9474" max="9474" width="73.69140625" style="6" customWidth="1"/>
    <col min="9475" max="9475" width="19.3828125" style="6" customWidth="1"/>
    <col min="9476" max="9476" width="22.3046875" style="6" customWidth="1"/>
    <col min="9477" max="9727" width="10.84375" style="6"/>
    <col min="9728" max="9728" width="36.69140625" style="6" customWidth="1"/>
    <col min="9729" max="9729" width="16.15234375" style="6" customWidth="1"/>
    <col min="9730" max="9730" width="73.69140625" style="6" customWidth="1"/>
    <col min="9731" max="9731" width="19.3828125" style="6" customWidth="1"/>
    <col min="9732" max="9732" width="22.3046875" style="6" customWidth="1"/>
    <col min="9733" max="9983" width="10.84375" style="6"/>
    <col min="9984" max="9984" width="36.69140625" style="6" customWidth="1"/>
    <col min="9985" max="9985" width="16.15234375" style="6" customWidth="1"/>
    <col min="9986" max="9986" width="73.69140625" style="6" customWidth="1"/>
    <col min="9987" max="9987" width="19.3828125" style="6" customWidth="1"/>
    <col min="9988" max="9988" width="22.3046875" style="6" customWidth="1"/>
    <col min="9989" max="10239" width="10.84375" style="6"/>
    <col min="10240" max="10240" width="36.69140625" style="6" customWidth="1"/>
    <col min="10241" max="10241" width="16.15234375" style="6" customWidth="1"/>
    <col min="10242" max="10242" width="73.69140625" style="6" customWidth="1"/>
    <col min="10243" max="10243" width="19.3828125" style="6" customWidth="1"/>
    <col min="10244" max="10244" width="22.3046875" style="6" customWidth="1"/>
    <col min="10245" max="10495" width="10.84375" style="6"/>
    <col min="10496" max="10496" width="36.69140625" style="6" customWidth="1"/>
    <col min="10497" max="10497" width="16.15234375" style="6" customWidth="1"/>
    <col min="10498" max="10498" width="73.69140625" style="6" customWidth="1"/>
    <col min="10499" max="10499" width="19.3828125" style="6" customWidth="1"/>
    <col min="10500" max="10500" width="22.3046875" style="6" customWidth="1"/>
    <col min="10501" max="10751" width="10.84375" style="6"/>
    <col min="10752" max="10752" width="36.69140625" style="6" customWidth="1"/>
    <col min="10753" max="10753" width="16.15234375" style="6" customWidth="1"/>
    <col min="10754" max="10754" width="73.69140625" style="6" customWidth="1"/>
    <col min="10755" max="10755" width="19.3828125" style="6" customWidth="1"/>
    <col min="10756" max="10756" width="22.3046875" style="6" customWidth="1"/>
    <col min="10757" max="11007" width="10.84375" style="6"/>
    <col min="11008" max="11008" width="36.69140625" style="6" customWidth="1"/>
    <col min="11009" max="11009" width="16.15234375" style="6" customWidth="1"/>
    <col min="11010" max="11010" width="73.69140625" style="6" customWidth="1"/>
    <col min="11011" max="11011" width="19.3828125" style="6" customWidth="1"/>
    <col min="11012" max="11012" width="22.3046875" style="6" customWidth="1"/>
    <col min="11013" max="11263" width="10.84375" style="6"/>
    <col min="11264" max="11264" width="36.69140625" style="6" customWidth="1"/>
    <col min="11265" max="11265" width="16.15234375" style="6" customWidth="1"/>
    <col min="11266" max="11266" width="73.69140625" style="6" customWidth="1"/>
    <col min="11267" max="11267" width="19.3828125" style="6" customWidth="1"/>
    <col min="11268" max="11268" width="22.3046875" style="6" customWidth="1"/>
    <col min="11269" max="11519" width="10.84375" style="6"/>
    <col min="11520" max="11520" width="36.69140625" style="6" customWidth="1"/>
    <col min="11521" max="11521" width="16.15234375" style="6" customWidth="1"/>
    <col min="11522" max="11522" width="73.69140625" style="6" customWidth="1"/>
    <col min="11523" max="11523" width="19.3828125" style="6" customWidth="1"/>
    <col min="11524" max="11524" width="22.3046875" style="6" customWidth="1"/>
    <col min="11525" max="11775" width="10.84375" style="6"/>
    <col min="11776" max="11776" width="36.69140625" style="6" customWidth="1"/>
    <col min="11777" max="11777" width="16.15234375" style="6" customWidth="1"/>
    <col min="11778" max="11778" width="73.69140625" style="6" customWidth="1"/>
    <col min="11779" max="11779" width="19.3828125" style="6" customWidth="1"/>
    <col min="11780" max="11780" width="22.3046875" style="6" customWidth="1"/>
    <col min="11781" max="12031" width="10.84375" style="6"/>
    <col min="12032" max="12032" width="36.69140625" style="6" customWidth="1"/>
    <col min="12033" max="12033" width="16.15234375" style="6" customWidth="1"/>
    <col min="12034" max="12034" width="73.69140625" style="6" customWidth="1"/>
    <col min="12035" max="12035" width="19.3828125" style="6" customWidth="1"/>
    <col min="12036" max="12036" width="22.3046875" style="6" customWidth="1"/>
    <col min="12037" max="12287" width="10.84375" style="6"/>
    <col min="12288" max="12288" width="36.69140625" style="6" customWidth="1"/>
    <col min="12289" max="12289" width="16.15234375" style="6" customWidth="1"/>
    <col min="12290" max="12290" width="73.69140625" style="6" customWidth="1"/>
    <col min="12291" max="12291" width="19.3828125" style="6" customWidth="1"/>
    <col min="12292" max="12292" width="22.3046875" style="6" customWidth="1"/>
    <col min="12293" max="12543" width="10.84375" style="6"/>
    <col min="12544" max="12544" width="36.69140625" style="6" customWidth="1"/>
    <col min="12545" max="12545" width="16.15234375" style="6" customWidth="1"/>
    <col min="12546" max="12546" width="73.69140625" style="6" customWidth="1"/>
    <col min="12547" max="12547" width="19.3828125" style="6" customWidth="1"/>
    <col min="12548" max="12548" width="22.3046875" style="6" customWidth="1"/>
    <col min="12549" max="12799" width="10.84375" style="6"/>
    <col min="12800" max="12800" width="36.69140625" style="6" customWidth="1"/>
    <col min="12801" max="12801" width="16.15234375" style="6" customWidth="1"/>
    <col min="12802" max="12802" width="73.69140625" style="6" customWidth="1"/>
    <col min="12803" max="12803" width="19.3828125" style="6" customWidth="1"/>
    <col min="12804" max="12804" width="22.3046875" style="6" customWidth="1"/>
    <col min="12805" max="13055" width="10.84375" style="6"/>
    <col min="13056" max="13056" width="36.69140625" style="6" customWidth="1"/>
    <col min="13057" max="13057" width="16.15234375" style="6" customWidth="1"/>
    <col min="13058" max="13058" width="73.69140625" style="6" customWidth="1"/>
    <col min="13059" max="13059" width="19.3828125" style="6" customWidth="1"/>
    <col min="13060" max="13060" width="22.3046875" style="6" customWidth="1"/>
    <col min="13061" max="13311" width="10.84375" style="6"/>
    <col min="13312" max="13312" width="36.69140625" style="6" customWidth="1"/>
    <col min="13313" max="13313" width="16.15234375" style="6" customWidth="1"/>
    <col min="13314" max="13314" width="73.69140625" style="6" customWidth="1"/>
    <col min="13315" max="13315" width="19.3828125" style="6" customWidth="1"/>
    <col min="13316" max="13316" width="22.3046875" style="6" customWidth="1"/>
    <col min="13317" max="13567" width="10.84375" style="6"/>
    <col min="13568" max="13568" width="36.69140625" style="6" customWidth="1"/>
    <col min="13569" max="13569" width="16.15234375" style="6" customWidth="1"/>
    <col min="13570" max="13570" width="73.69140625" style="6" customWidth="1"/>
    <col min="13571" max="13571" width="19.3828125" style="6" customWidth="1"/>
    <col min="13572" max="13572" width="22.3046875" style="6" customWidth="1"/>
    <col min="13573" max="13823" width="10.84375" style="6"/>
    <col min="13824" max="13824" width="36.69140625" style="6" customWidth="1"/>
    <col min="13825" max="13825" width="16.15234375" style="6" customWidth="1"/>
    <col min="13826" max="13826" width="73.69140625" style="6" customWidth="1"/>
    <col min="13827" max="13827" width="19.3828125" style="6" customWidth="1"/>
    <col min="13828" max="13828" width="22.3046875" style="6" customWidth="1"/>
    <col min="13829" max="14079" width="10.84375" style="6"/>
    <col min="14080" max="14080" width="36.69140625" style="6" customWidth="1"/>
    <col min="14081" max="14081" width="16.15234375" style="6" customWidth="1"/>
    <col min="14082" max="14082" width="73.69140625" style="6" customWidth="1"/>
    <col min="14083" max="14083" width="19.3828125" style="6" customWidth="1"/>
    <col min="14084" max="14084" width="22.3046875" style="6" customWidth="1"/>
    <col min="14085" max="14335" width="10.84375" style="6"/>
    <col min="14336" max="14336" width="36.69140625" style="6" customWidth="1"/>
    <col min="14337" max="14337" width="16.15234375" style="6" customWidth="1"/>
    <col min="14338" max="14338" width="73.69140625" style="6" customWidth="1"/>
    <col min="14339" max="14339" width="19.3828125" style="6" customWidth="1"/>
    <col min="14340" max="14340" width="22.3046875" style="6" customWidth="1"/>
    <col min="14341" max="14591" width="10.84375" style="6"/>
    <col min="14592" max="14592" width="36.69140625" style="6" customWidth="1"/>
    <col min="14593" max="14593" width="16.15234375" style="6" customWidth="1"/>
    <col min="14594" max="14594" width="73.69140625" style="6" customWidth="1"/>
    <col min="14595" max="14595" width="19.3828125" style="6" customWidth="1"/>
    <col min="14596" max="14596" width="22.3046875" style="6" customWidth="1"/>
    <col min="14597" max="14847" width="10.84375" style="6"/>
    <col min="14848" max="14848" width="36.69140625" style="6" customWidth="1"/>
    <col min="14849" max="14849" width="16.15234375" style="6" customWidth="1"/>
    <col min="14850" max="14850" width="73.69140625" style="6" customWidth="1"/>
    <col min="14851" max="14851" width="19.3828125" style="6" customWidth="1"/>
    <col min="14852" max="14852" width="22.3046875" style="6" customWidth="1"/>
    <col min="14853" max="15103" width="10.84375" style="6"/>
    <col min="15104" max="15104" width="36.69140625" style="6" customWidth="1"/>
    <col min="15105" max="15105" width="16.15234375" style="6" customWidth="1"/>
    <col min="15106" max="15106" width="73.69140625" style="6" customWidth="1"/>
    <col min="15107" max="15107" width="19.3828125" style="6" customWidth="1"/>
    <col min="15108" max="15108" width="22.3046875" style="6" customWidth="1"/>
    <col min="15109" max="15359" width="10.84375" style="6"/>
    <col min="15360" max="15360" width="36.69140625" style="6" customWidth="1"/>
    <col min="15361" max="15361" width="16.15234375" style="6" customWidth="1"/>
    <col min="15362" max="15362" width="73.69140625" style="6" customWidth="1"/>
    <col min="15363" max="15363" width="19.3828125" style="6" customWidth="1"/>
    <col min="15364" max="15364" width="22.3046875" style="6" customWidth="1"/>
    <col min="15365" max="15615" width="10.84375" style="6"/>
    <col min="15616" max="15616" width="36.69140625" style="6" customWidth="1"/>
    <col min="15617" max="15617" width="16.15234375" style="6" customWidth="1"/>
    <col min="15618" max="15618" width="73.69140625" style="6" customWidth="1"/>
    <col min="15619" max="15619" width="19.3828125" style="6" customWidth="1"/>
    <col min="15620" max="15620" width="22.3046875" style="6" customWidth="1"/>
    <col min="15621" max="15871" width="10.84375" style="6"/>
    <col min="15872" max="15872" width="36.69140625" style="6" customWidth="1"/>
    <col min="15873" max="15873" width="16.15234375" style="6" customWidth="1"/>
    <col min="15874" max="15874" width="73.69140625" style="6" customWidth="1"/>
    <col min="15875" max="15875" width="19.3828125" style="6" customWidth="1"/>
    <col min="15876" max="15876" width="22.3046875" style="6" customWidth="1"/>
    <col min="15877" max="16127" width="10.84375" style="6"/>
    <col min="16128" max="16128" width="36.69140625" style="6" customWidth="1"/>
    <col min="16129" max="16129" width="16.15234375" style="6" customWidth="1"/>
    <col min="16130" max="16130" width="73.69140625" style="6" customWidth="1"/>
    <col min="16131" max="16131" width="19.3828125" style="6" customWidth="1"/>
    <col min="16132" max="16132" width="22.3046875" style="6" customWidth="1"/>
    <col min="16133" max="16384" width="10.84375" style="6"/>
  </cols>
  <sheetData>
    <row r="1" spans="1:9" ht="65.45" customHeight="1">
      <c r="A1" s="120" t="s">
        <v>29</v>
      </c>
      <c r="B1" s="121"/>
      <c r="C1" s="121"/>
      <c r="D1" s="122"/>
      <c r="E1" s="5"/>
    </row>
    <row r="2" spans="1:9" s="20" customFormat="1" ht="19.899999999999999" customHeight="1">
      <c r="A2" s="123"/>
      <c r="B2" s="124"/>
      <c r="C2" s="124"/>
      <c r="D2" s="125"/>
      <c r="E2" s="78"/>
    </row>
    <row r="3" spans="1:9" s="27" customFormat="1" ht="21" customHeight="1">
      <c r="A3" s="126"/>
      <c r="B3" s="127"/>
      <c r="C3" s="127"/>
      <c r="D3" s="128"/>
      <c r="E3" s="26"/>
    </row>
    <row r="4" spans="1:9" s="27" customFormat="1" ht="22.9" customHeight="1">
      <c r="A4" s="129"/>
      <c r="B4" s="130"/>
      <c r="C4" s="130"/>
      <c r="D4" s="131"/>
      <c r="E4" s="26"/>
    </row>
    <row r="5" spans="1:9" s="25" customFormat="1" ht="15" customHeight="1">
      <c r="A5" s="23"/>
      <c r="B5" s="16"/>
      <c r="C5" s="17"/>
      <c r="D5" s="67"/>
      <c r="E5" s="24"/>
    </row>
    <row r="6" spans="1:9" s="25" customFormat="1" ht="15" customHeight="1">
      <c r="A6" s="105" t="s">
        <v>49</v>
      </c>
      <c r="B6" s="49"/>
      <c r="C6" s="49"/>
      <c r="D6" s="50"/>
      <c r="E6" s="24"/>
    </row>
    <row r="7" spans="1:9" s="47" customFormat="1" ht="15" customHeight="1">
      <c r="A7" s="60" t="s">
        <v>12</v>
      </c>
      <c r="B7" s="46" t="s">
        <v>0</v>
      </c>
      <c r="C7" s="46" t="s">
        <v>13</v>
      </c>
      <c r="D7" s="65" t="s">
        <v>14</v>
      </c>
      <c r="E7" s="48"/>
    </row>
    <row r="8" spans="1:9" s="15" customFormat="1" ht="11.45" customHeight="1">
      <c r="A8" s="89"/>
      <c r="B8" s="55" t="s">
        <v>81</v>
      </c>
      <c r="C8" s="90">
        <v>120</v>
      </c>
      <c r="D8" s="74">
        <f>SUM(C8*A8)</f>
        <v>0</v>
      </c>
      <c r="E8" s="14"/>
      <c r="I8" s="77"/>
    </row>
    <row r="9" spans="1:9" s="15" customFormat="1" ht="11.45" customHeight="1">
      <c r="A9" s="89"/>
      <c r="B9" s="55" t="s">
        <v>26</v>
      </c>
      <c r="C9" s="90">
        <v>20</v>
      </c>
      <c r="D9" s="74">
        <f t="shared" ref="D9" si="0">SUM(C9*A9)</f>
        <v>0</v>
      </c>
      <c r="E9" s="14"/>
    </row>
    <row r="10" spans="1:9" s="15" customFormat="1" ht="11.45" customHeight="1">
      <c r="A10" s="89"/>
      <c r="B10" s="55" t="s">
        <v>77</v>
      </c>
      <c r="C10" s="90">
        <v>24.99</v>
      </c>
      <c r="D10" s="74">
        <f>SUM(C10*A10)</f>
        <v>0</v>
      </c>
      <c r="E10" s="14"/>
    </row>
    <row r="11" spans="1:9" s="15" customFormat="1" ht="11.45" customHeight="1">
      <c r="A11" s="89"/>
      <c r="B11" s="55" t="s">
        <v>44</v>
      </c>
      <c r="C11" s="90">
        <v>20</v>
      </c>
      <c r="D11" s="74">
        <f t="shared" ref="D11:D26" si="1">SUM(C11*A11)</f>
        <v>0</v>
      </c>
      <c r="E11" s="14"/>
    </row>
    <row r="12" spans="1:9" s="15" customFormat="1" ht="11.65" hidden="1">
      <c r="A12" s="89"/>
      <c r="B12" s="55"/>
      <c r="C12" s="90"/>
      <c r="D12" s="74"/>
      <c r="F12" s="14"/>
    </row>
    <row r="13" spans="1:9" s="15" customFormat="1" ht="11.25" hidden="1" customHeight="1">
      <c r="A13" s="89"/>
      <c r="B13" s="55" t="s">
        <v>67</v>
      </c>
      <c r="C13" s="90">
        <v>195</v>
      </c>
      <c r="D13" s="74">
        <f t="shared" ref="D13:D14" si="2">SUM(C13*A13)</f>
        <v>0</v>
      </c>
      <c r="F13" s="14"/>
    </row>
    <row r="14" spans="1:9" s="15" customFormat="1" ht="11.25" hidden="1" customHeight="1">
      <c r="A14" s="89"/>
      <c r="B14" s="55" t="s">
        <v>26</v>
      </c>
      <c r="C14" s="90">
        <v>35</v>
      </c>
      <c r="D14" s="74">
        <f t="shared" si="2"/>
        <v>0</v>
      </c>
      <c r="F14" s="14"/>
    </row>
    <row r="15" spans="1:9" s="15" customFormat="1" ht="11.25" hidden="1" customHeight="1">
      <c r="A15" s="89"/>
      <c r="B15" s="55" t="s">
        <v>66</v>
      </c>
      <c r="C15" s="90">
        <v>0</v>
      </c>
      <c r="D15" s="74">
        <f t="shared" ref="D15:D16" si="3">SUM(C15*A15)</f>
        <v>0</v>
      </c>
      <c r="F15" s="14"/>
    </row>
    <row r="16" spans="1:9" s="15" customFormat="1" ht="11.25" hidden="1" customHeight="1">
      <c r="A16" s="89"/>
      <c r="B16" s="55" t="s">
        <v>68</v>
      </c>
      <c r="C16" s="90">
        <v>0</v>
      </c>
      <c r="D16" s="74">
        <f t="shared" si="3"/>
        <v>0</v>
      </c>
      <c r="F16" s="14"/>
    </row>
    <row r="17" spans="1:6" s="15" customFormat="1" ht="11.25" hidden="1" customHeight="1">
      <c r="A17" s="89"/>
      <c r="B17" s="55"/>
      <c r="C17" s="90"/>
      <c r="D17" s="74"/>
      <c r="F17" s="14"/>
    </row>
    <row r="18" spans="1:6" s="15" customFormat="1" ht="11.45" hidden="1" customHeight="1">
      <c r="A18" s="89"/>
      <c r="B18" s="55" t="s">
        <v>61</v>
      </c>
      <c r="C18" s="90">
        <v>14.99</v>
      </c>
      <c r="D18" s="74">
        <f t="shared" si="1"/>
        <v>0</v>
      </c>
      <c r="E18" s="14"/>
    </row>
    <row r="19" spans="1:6" s="15" customFormat="1" ht="11.65" hidden="1">
      <c r="A19" s="89"/>
      <c r="B19" s="55" t="s">
        <v>35</v>
      </c>
      <c r="C19" s="90">
        <v>3.5</v>
      </c>
      <c r="D19" s="74">
        <f t="shared" si="1"/>
        <v>0</v>
      </c>
      <c r="F19" s="14"/>
    </row>
    <row r="20" spans="1:6" s="15" customFormat="1" ht="11.65" hidden="1">
      <c r="A20" s="89"/>
      <c r="B20" s="55" t="s">
        <v>36</v>
      </c>
      <c r="C20" s="90">
        <v>0.1</v>
      </c>
      <c r="D20" s="74">
        <f t="shared" si="1"/>
        <v>0</v>
      </c>
      <c r="F20" s="14"/>
    </row>
    <row r="21" spans="1:6" s="11" customFormat="1" ht="11.65" hidden="1">
      <c r="A21" s="89"/>
      <c r="B21" s="55" t="s">
        <v>56</v>
      </c>
      <c r="C21" s="90">
        <v>10</v>
      </c>
      <c r="D21" s="75">
        <f>C21*A21</f>
        <v>0</v>
      </c>
      <c r="E21" s="10"/>
      <c r="F21" s="10"/>
    </row>
    <row r="22" spans="1:6" s="15" customFormat="1" ht="11.45" hidden="1" customHeight="1">
      <c r="A22" s="89"/>
      <c r="B22" s="55"/>
      <c r="C22" s="90"/>
      <c r="D22" s="74"/>
      <c r="E22" s="14"/>
    </row>
    <row r="23" spans="1:6" s="15" customFormat="1" ht="11.65" hidden="1">
      <c r="A23" s="89"/>
      <c r="B23" s="55" t="s">
        <v>37</v>
      </c>
      <c r="C23" s="90">
        <v>39</v>
      </c>
      <c r="D23" s="74">
        <f t="shared" ref="D23:D24" si="4">SUM(C23*A23)</f>
        <v>0</v>
      </c>
      <c r="F23" s="14"/>
    </row>
    <row r="24" spans="1:6" s="15" customFormat="1" ht="11.65" hidden="1">
      <c r="A24" s="89"/>
      <c r="B24" s="55" t="s">
        <v>38</v>
      </c>
      <c r="C24" s="90">
        <v>8.59</v>
      </c>
      <c r="D24" s="74">
        <f t="shared" si="4"/>
        <v>0</v>
      </c>
      <c r="F24" s="14"/>
    </row>
    <row r="25" spans="1:6" s="11" customFormat="1" ht="11.65" hidden="1">
      <c r="A25" s="89"/>
      <c r="B25" s="55" t="s">
        <v>39</v>
      </c>
      <c r="C25" s="90">
        <v>3.75</v>
      </c>
      <c r="D25" s="75">
        <f>C25*A25</f>
        <v>0</v>
      </c>
      <c r="E25" s="10"/>
      <c r="F25" s="10"/>
    </row>
    <row r="26" spans="1:6" s="15" customFormat="1" ht="11.65" hidden="1">
      <c r="A26" s="89"/>
      <c r="B26" s="55" t="s">
        <v>40</v>
      </c>
      <c r="C26" s="90">
        <v>0.69</v>
      </c>
      <c r="D26" s="74">
        <f t="shared" si="1"/>
        <v>0</v>
      </c>
      <c r="F26" s="14"/>
    </row>
    <row r="27" spans="1:6" s="11" customFormat="1" ht="11.65" hidden="1">
      <c r="A27" s="89"/>
      <c r="B27" s="55" t="s">
        <v>43</v>
      </c>
      <c r="C27" s="90">
        <v>4.5</v>
      </c>
      <c r="D27" s="75">
        <f>C27*A27</f>
        <v>0</v>
      </c>
      <c r="E27" s="10"/>
      <c r="F27" s="10"/>
    </row>
    <row r="28" spans="1:6" s="11" customFormat="1" ht="17.45" customHeight="1">
      <c r="A28" s="84"/>
      <c r="B28" s="51"/>
      <c r="C28" s="54" t="s">
        <v>16</v>
      </c>
      <c r="D28" s="66">
        <f>SUM(D8:D27)</f>
        <v>0</v>
      </c>
    </row>
    <row r="29" spans="1:6" s="25" customFormat="1" ht="15" customHeight="1">
      <c r="A29" s="23"/>
      <c r="B29" s="16"/>
      <c r="C29" s="17"/>
      <c r="D29" s="67"/>
      <c r="E29" s="24"/>
    </row>
    <row r="30" spans="1:6" s="47" customFormat="1" ht="15" customHeight="1">
      <c r="A30" s="58" t="s">
        <v>45</v>
      </c>
      <c r="B30" s="49"/>
      <c r="C30" s="49"/>
      <c r="D30" s="50"/>
      <c r="E30" s="63"/>
    </row>
    <row r="31" spans="1:6" s="15" customFormat="1" ht="11.45" customHeight="1">
      <c r="A31" s="60" t="s">
        <v>12</v>
      </c>
      <c r="B31" s="46" t="s">
        <v>0</v>
      </c>
      <c r="C31" s="46" t="s">
        <v>13</v>
      </c>
      <c r="D31" s="65" t="s">
        <v>14</v>
      </c>
      <c r="E31" s="14"/>
    </row>
    <row r="32" spans="1:6" s="11" customFormat="1" ht="11.65" hidden="1">
      <c r="A32" s="89"/>
      <c r="B32" s="55" t="s">
        <v>64</v>
      </c>
      <c r="C32" s="90">
        <v>70</v>
      </c>
      <c r="D32" s="74">
        <f>C32*A32</f>
        <v>0</v>
      </c>
      <c r="E32" s="10"/>
      <c r="F32" s="10"/>
    </row>
    <row r="33" spans="1:9" s="11" customFormat="1" ht="11.65" hidden="1">
      <c r="A33" s="89"/>
      <c r="B33" s="55" t="s">
        <v>46</v>
      </c>
      <c r="C33" s="90">
        <v>17.55</v>
      </c>
      <c r="D33" s="74">
        <f>C33*A33</f>
        <v>0</v>
      </c>
      <c r="E33" s="10"/>
      <c r="F33" s="10"/>
    </row>
    <row r="34" spans="1:9" s="11" customFormat="1" ht="11.65" hidden="1">
      <c r="A34" s="89"/>
      <c r="B34" s="55" t="s">
        <v>41</v>
      </c>
      <c r="C34" s="90">
        <v>14.99</v>
      </c>
      <c r="D34" s="74">
        <f>C34*A34</f>
        <v>0</v>
      </c>
      <c r="E34" s="10"/>
      <c r="F34" s="10"/>
    </row>
    <row r="35" spans="1:9" s="11" customFormat="1" ht="16.149999999999999" customHeight="1">
      <c r="A35" s="84"/>
      <c r="B35" s="51"/>
      <c r="C35" s="53" t="s">
        <v>16</v>
      </c>
      <c r="D35" s="66">
        <f>SUM(D32:D34)</f>
        <v>0</v>
      </c>
      <c r="E35" s="10"/>
    </row>
    <row r="36" spans="1:9" s="25" customFormat="1" ht="15" customHeight="1">
      <c r="A36" s="23"/>
      <c r="B36" s="16"/>
      <c r="C36" s="17"/>
      <c r="D36" s="67"/>
      <c r="E36" s="24"/>
    </row>
    <row r="37" spans="1:9" s="47" customFormat="1" ht="15" customHeight="1">
      <c r="A37" s="58" t="s">
        <v>50</v>
      </c>
      <c r="B37" s="49"/>
      <c r="C37" s="49"/>
      <c r="D37" s="50"/>
      <c r="E37" s="63"/>
    </row>
    <row r="38" spans="1:9" s="15" customFormat="1" ht="11.45" customHeight="1">
      <c r="A38" s="60" t="s">
        <v>12</v>
      </c>
      <c r="B38" s="46" t="s">
        <v>0</v>
      </c>
      <c r="C38" s="46" t="s">
        <v>13</v>
      </c>
      <c r="D38" s="65" t="s">
        <v>14</v>
      </c>
      <c r="E38" s="14"/>
    </row>
    <row r="39" spans="1:9" s="11" customFormat="1" ht="11.65" hidden="1">
      <c r="A39" s="89"/>
      <c r="B39" s="55" t="s">
        <v>20</v>
      </c>
      <c r="C39" s="90">
        <v>52</v>
      </c>
      <c r="D39" s="74">
        <f>C39*A39</f>
        <v>0</v>
      </c>
      <c r="E39" s="10"/>
      <c r="F39" s="10"/>
    </row>
    <row r="40" spans="1:9" s="11" customFormat="1" ht="16.149999999999999" customHeight="1">
      <c r="A40" s="84"/>
      <c r="B40" s="51"/>
      <c r="C40" s="53" t="s">
        <v>16</v>
      </c>
      <c r="D40" s="66">
        <f>SUM(D39:D39)</f>
        <v>0</v>
      </c>
      <c r="E40" s="10"/>
    </row>
    <row r="41" spans="1:9" s="25" customFormat="1" ht="15" customHeight="1">
      <c r="A41" s="23"/>
      <c r="B41" s="16"/>
      <c r="C41" s="17"/>
      <c r="D41" s="67"/>
      <c r="E41" s="24"/>
    </row>
    <row r="42" spans="1:9" s="25" customFormat="1" ht="15" customHeight="1">
      <c r="A42" s="58" t="s">
        <v>15</v>
      </c>
      <c r="B42" s="49"/>
      <c r="C42" s="49"/>
      <c r="D42" s="50"/>
      <c r="E42" s="63"/>
      <c r="F42" s="47"/>
      <c r="G42" s="47"/>
      <c r="H42" s="47"/>
      <c r="I42" s="47"/>
    </row>
    <row r="43" spans="1:9" s="47" customFormat="1" ht="15" customHeight="1">
      <c r="A43" s="60" t="s">
        <v>12</v>
      </c>
      <c r="B43" s="46" t="s">
        <v>0</v>
      </c>
      <c r="C43" s="46" t="s">
        <v>13</v>
      </c>
      <c r="D43" s="65" t="s">
        <v>14</v>
      </c>
      <c r="E43" s="14"/>
      <c r="F43" s="15"/>
      <c r="G43" s="15"/>
      <c r="H43" s="15"/>
      <c r="I43" s="15"/>
    </row>
    <row r="44" spans="1:9" s="15" customFormat="1" ht="11.45" customHeight="1">
      <c r="A44" s="89"/>
      <c r="B44" s="55" t="s">
        <v>32</v>
      </c>
      <c r="C44" s="90">
        <v>0</v>
      </c>
      <c r="D44" s="74">
        <f t="shared" ref="D44:D58" si="5">C44*A44</f>
        <v>0</v>
      </c>
      <c r="E44" s="14"/>
    </row>
    <row r="45" spans="1:9" s="15" customFormat="1" ht="11.45" hidden="1" customHeight="1">
      <c r="A45" s="89"/>
      <c r="B45" s="55"/>
      <c r="C45" s="90"/>
      <c r="D45" s="74"/>
      <c r="E45" s="14"/>
    </row>
    <row r="46" spans="1:9" s="15" customFormat="1" ht="11.45" hidden="1" customHeight="1">
      <c r="A46" s="89"/>
      <c r="B46" s="55" t="s">
        <v>57</v>
      </c>
      <c r="C46" s="90">
        <v>250</v>
      </c>
      <c r="D46" s="74">
        <f t="shared" si="5"/>
        <v>0</v>
      </c>
      <c r="E46" s="14"/>
    </row>
    <row r="47" spans="1:9" s="15" customFormat="1" ht="11.45" hidden="1" customHeight="1">
      <c r="A47" s="89"/>
      <c r="B47" s="55" t="s">
        <v>54</v>
      </c>
      <c r="C47" s="90">
        <v>2</v>
      </c>
      <c r="D47" s="74">
        <f t="shared" si="5"/>
        <v>0</v>
      </c>
      <c r="E47" s="14"/>
    </row>
    <row r="48" spans="1:9" s="15" customFormat="1" ht="11.45" hidden="1" customHeight="1">
      <c r="A48" s="89"/>
      <c r="B48" s="55"/>
      <c r="C48" s="90"/>
      <c r="D48" s="74"/>
      <c r="E48" s="14"/>
    </row>
    <row r="49" spans="1:9" s="15" customFormat="1" ht="11.45" hidden="1" customHeight="1">
      <c r="A49" s="89"/>
      <c r="B49" s="55" t="s">
        <v>63</v>
      </c>
      <c r="C49" s="90">
        <v>0</v>
      </c>
      <c r="D49" s="74">
        <f t="shared" si="5"/>
        <v>0</v>
      </c>
      <c r="E49" s="14"/>
    </row>
    <row r="50" spans="1:9" s="15" customFormat="1" ht="11.45" hidden="1" customHeight="1">
      <c r="A50" s="89"/>
      <c r="B50" s="55" t="s">
        <v>62</v>
      </c>
      <c r="C50" s="90">
        <v>75</v>
      </c>
      <c r="D50" s="74">
        <f t="shared" si="5"/>
        <v>0</v>
      </c>
      <c r="E50" s="14"/>
    </row>
    <row r="51" spans="1:9" s="15" customFormat="1" ht="11.45" hidden="1" customHeight="1">
      <c r="A51" s="89"/>
      <c r="B51" s="55" t="s">
        <v>58</v>
      </c>
      <c r="C51" s="90">
        <v>35</v>
      </c>
      <c r="D51" s="74">
        <f t="shared" si="5"/>
        <v>0</v>
      </c>
      <c r="E51" s="14"/>
    </row>
    <row r="52" spans="1:9" s="15" customFormat="1" ht="11.45" hidden="1" customHeight="1">
      <c r="A52" s="89"/>
      <c r="B52" s="55" t="s">
        <v>59</v>
      </c>
      <c r="C52" s="90">
        <v>75</v>
      </c>
      <c r="D52" s="74">
        <f t="shared" si="5"/>
        <v>0</v>
      </c>
      <c r="E52" s="14"/>
    </row>
    <row r="53" spans="1:9" s="15" customFormat="1" ht="11.45" hidden="1" customHeight="1">
      <c r="A53" s="89"/>
      <c r="B53" s="55"/>
      <c r="C53" s="90"/>
      <c r="D53" s="74"/>
      <c r="E53" s="14"/>
    </row>
    <row r="54" spans="1:9" s="15" customFormat="1" ht="11.45" hidden="1" customHeight="1">
      <c r="A54" s="89"/>
      <c r="B54" s="55" t="s">
        <v>47</v>
      </c>
      <c r="C54" s="90">
        <v>49.99</v>
      </c>
      <c r="D54" s="74">
        <f t="shared" si="5"/>
        <v>0</v>
      </c>
      <c r="E54" s="14"/>
    </row>
    <row r="55" spans="1:9" s="15" customFormat="1" ht="11.45" hidden="1" customHeight="1">
      <c r="A55" s="89"/>
      <c r="B55" s="55" t="s">
        <v>48</v>
      </c>
      <c r="C55" s="90">
        <v>249.99</v>
      </c>
      <c r="D55" s="74">
        <f t="shared" si="5"/>
        <v>0</v>
      </c>
      <c r="E55" s="14"/>
    </row>
    <row r="56" spans="1:9" s="15" customFormat="1" ht="11.45" hidden="1" customHeight="1">
      <c r="A56" s="89"/>
      <c r="B56" s="55" t="s">
        <v>42</v>
      </c>
      <c r="C56" s="90">
        <v>0</v>
      </c>
      <c r="D56" s="74">
        <f t="shared" si="5"/>
        <v>0</v>
      </c>
      <c r="E56" s="14"/>
    </row>
    <row r="57" spans="1:9" s="15" customFormat="1" ht="11.45" hidden="1" customHeight="1">
      <c r="A57" s="89"/>
      <c r="B57" s="107"/>
      <c r="C57" s="90"/>
      <c r="D57" s="74"/>
      <c r="E57" s="14"/>
    </row>
    <row r="58" spans="1:9" s="15" customFormat="1" ht="11.45" hidden="1" customHeight="1">
      <c r="A58" s="89"/>
      <c r="B58" s="56" t="s">
        <v>21</v>
      </c>
      <c r="C58" s="90">
        <v>99</v>
      </c>
      <c r="D58" s="74">
        <f t="shared" si="5"/>
        <v>0</v>
      </c>
      <c r="E58" s="14"/>
    </row>
    <row r="59" spans="1:9" s="11" customFormat="1" ht="11.65">
      <c r="A59" s="61"/>
      <c r="B59" s="51"/>
      <c r="C59" s="53" t="s">
        <v>17</v>
      </c>
      <c r="D59" s="66">
        <f>SUM(D44:D58)</f>
        <v>0</v>
      </c>
      <c r="E59" s="8"/>
      <c r="F59" s="9"/>
      <c r="G59" s="9"/>
      <c r="H59" s="9"/>
      <c r="I59" s="9"/>
    </row>
    <row r="60" spans="1:9" s="9" customFormat="1" ht="16.899999999999999" customHeight="1">
      <c r="A60" s="62"/>
      <c r="B60" s="57"/>
      <c r="C60" s="7"/>
      <c r="D60" s="64"/>
      <c r="E60" s="8"/>
    </row>
    <row r="61" spans="1:9" s="9" customFormat="1" ht="3" customHeight="1">
      <c r="A61" s="12"/>
      <c r="B61" s="13"/>
      <c r="C61" s="13"/>
      <c r="D61" s="68"/>
      <c r="E61" s="14"/>
      <c r="F61" s="15"/>
      <c r="G61" s="15"/>
      <c r="H61" s="15"/>
      <c r="I61" s="15"/>
    </row>
    <row r="62" spans="1:9" s="15" customFormat="1" ht="11.65">
      <c r="A62" s="29" t="s">
        <v>7</v>
      </c>
      <c r="B62" s="59"/>
      <c r="C62" s="28"/>
      <c r="D62" s="69"/>
      <c r="E62" s="14"/>
    </row>
    <row r="63" spans="1:9" s="15" customFormat="1" ht="13.15">
      <c r="A63" s="91" t="s">
        <v>19</v>
      </c>
      <c r="B63" s="30"/>
      <c r="C63" s="30"/>
      <c r="D63" s="70" t="s">
        <v>10</v>
      </c>
      <c r="E63" s="14"/>
    </row>
    <row r="64" spans="1:9" s="15" customFormat="1" ht="13.15">
      <c r="A64" s="91" t="s">
        <v>73</v>
      </c>
      <c r="B64" s="92"/>
      <c r="C64" s="31"/>
      <c r="D64" s="71">
        <f>SUM(D28,D35,D40)</f>
        <v>0</v>
      </c>
      <c r="E64" s="14"/>
    </row>
    <row r="65" spans="1:9" s="15" customFormat="1" ht="13.15">
      <c r="A65" s="91"/>
      <c r="B65" s="92"/>
      <c r="C65" s="31"/>
      <c r="D65" s="70" t="s">
        <v>11</v>
      </c>
      <c r="E65" s="14"/>
    </row>
    <row r="66" spans="1:9" s="15" customFormat="1" ht="13.5">
      <c r="B66" s="92"/>
      <c r="C66" s="31"/>
      <c r="D66" s="71">
        <f>SUM(D59)</f>
        <v>0</v>
      </c>
      <c r="E66" s="6"/>
    </row>
    <row r="67" spans="1:9" s="15" customFormat="1" ht="13.5">
      <c r="A67" s="36"/>
      <c r="B67" s="37"/>
      <c r="C67" s="37"/>
      <c r="D67" s="72"/>
      <c r="E67" s="79"/>
      <c r="F67" s="79"/>
      <c r="G67" s="79"/>
      <c r="H67" s="79"/>
      <c r="I67" s="79"/>
    </row>
    <row r="68" spans="1:9" s="79" customFormat="1" ht="15" customHeight="1" thickBot="1">
      <c r="A68" s="18"/>
      <c r="B68" s="19"/>
      <c r="C68" s="19"/>
      <c r="D68" s="76" t="s">
        <v>8</v>
      </c>
      <c r="E68" s="81"/>
      <c r="F68" s="81"/>
      <c r="G68" s="81"/>
      <c r="H68" s="81"/>
      <c r="I68" s="81"/>
    </row>
    <row r="69" spans="1:9" s="81" customFormat="1" ht="21.95" customHeight="1">
      <c r="A69" s="80"/>
      <c r="C69" s="82"/>
      <c r="D69" s="83"/>
      <c r="E69"/>
      <c r="F69"/>
      <c r="G69"/>
      <c r="H69"/>
      <c r="I69"/>
    </row>
    <row r="70" spans="1:9" customFormat="1" ht="21.95" customHeight="1"/>
    <row r="71" spans="1:9" customFormat="1" ht="66.599999999999994" customHeight="1"/>
    <row r="72" spans="1:9" customFormat="1" ht="19.899999999999999" customHeight="1"/>
    <row r="73" spans="1:9" customFormat="1" ht="21.95" customHeight="1"/>
    <row r="74" spans="1:9" customFormat="1" ht="7.15" customHeight="1"/>
    <row r="75" spans="1:9" customFormat="1" ht="15" customHeight="1"/>
    <row r="76" spans="1:9" customFormat="1" ht="8.4499999999999993" customHeight="1"/>
    <row r="77" spans="1:9" customFormat="1" ht="2.4500000000000002" customHeight="1">
      <c r="A77" s="87"/>
      <c r="B77" s="87"/>
      <c r="C77" s="87"/>
      <c r="D77" s="87"/>
    </row>
    <row r="78" spans="1:9" customFormat="1" ht="16.899999999999999" customHeight="1">
      <c r="A78" s="87"/>
      <c r="B78" s="87"/>
      <c r="C78" s="87"/>
      <c r="D78" s="87"/>
    </row>
    <row r="79" spans="1:9" customFormat="1" ht="14.45" customHeight="1">
      <c r="A79" s="87"/>
      <c r="B79" s="87"/>
      <c r="C79" s="87"/>
      <c r="D79" s="87"/>
    </row>
    <row r="80" spans="1:9" customFormat="1" ht="13.15" customHeight="1">
      <c r="A80" s="87"/>
      <c r="B80" s="87"/>
      <c r="C80" s="87"/>
      <c r="D80" s="87"/>
    </row>
    <row r="81" spans="1:4" customFormat="1" ht="13.15" customHeight="1">
      <c r="A81" s="87"/>
      <c r="B81" s="87"/>
      <c r="C81" s="87"/>
      <c r="D81" s="87"/>
    </row>
    <row r="82" spans="1:4" customFormat="1" ht="13.15" customHeight="1">
      <c r="A82" s="87"/>
      <c r="B82" s="87"/>
      <c r="C82" s="87"/>
      <c r="D82" s="87"/>
    </row>
    <row r="83" spans="1:4" customFormat="1" ht="13.9" customHeight="1">
      <c r="A83" s="87"/>
      <c r="B83" s="87"/>
      <c r="C83" s="87"/>
      <c r="D83" s="87"/>
    </row>
    <row r="84" spans="1:4" customFormat="1" ht="13.9" customHeight="1">
      <c r="A84" s="87"/>
      <c r="B84" s="87"/>
      <c r="C84" s="87"/>
      <c r="D84" s="87"/>
    </row>
    <row r="85" spans="1:4" customFormat="1" ht="12.6" customHeight="1">
      <c r="A85" s="87"/>
      <c r="B85" s="87"/>
      <c r="C85" s="87"/>
      <c r="D85" s="87"/>
    </row>
    <row r="86" spans="1:4" customFormat="1" ht="13.15" customHeight="1">
      <c r="A86" s="87"/>
      <c r="B86" s="87"/>
      <c r="C86" s="87"/>
      <c r="D86" s="87"/>
    </row>
    <row r="87" spans="1:4" customFormat="1" ht="6.6" customHeight="1">
      <c r="A87" s="87"/>
      <c r="B87" s="87"/>
      <c r="C87" s="87"/>
      <c r="D87" s="87"/>
    </row>
    <row r="88" spans="1:4" customFormat="1" ht="1.9" customHeight="1">
      <c r="A88" s="87"/>
      <c r="B88" s="87" t="s">
        <v>25</v>
      </c>
      <c r="C88" s="88">
        <v>310</v>
      </c>
      <c r="D88" s="87"/>
    </row>
    <row r="89" spans="1:4" customFormat="1" ht="15" customHeight="1">
      <c r="A89" s="87"/>
      <c r="B89" s="87"/>
      <c r="C89" s="87"/>
      <c r="D89" s="87"/>
    </row>
    <row r="90" spans="1:4" customFormat="1" ht="12" customHeight="1">
      <c r="A90" s="87"/>
      <c r="B90" s="87"/>
      <c r="C90" s="87"/>
      <c r="D90" s="87"/>
    </row>
    <row r="91" spans="1:4" customFormat="1" ht="13.15" customHeight="1">
      <c r="A91" s="87"/>
      <c r="B91" s="87"/>
      <c r="C91" s="87"/>
      <c r="D91" s="87"/>
    </row>
    <row r="92" spans="1:4" customFormat="1" ht="13.15" customHeight="1">
      <c r="A92" s="87"/>
      <c r="B92" s="87"/>
      <c r="C92" s="87"/>
      <c r="D92" s="87"/>
    </row>
    <row r="93" spans="1:4" customFormat="1" ht="13.15" customHeight="1">
      <c r="A93" s="87"/>
      <c r="B93" s="87"/>
      <c r="C93" s="87"/>
      <c r="D93" s="87"/>
    </row>
    <row r="94" spans="1:4" customFormat="1" ht="12.6" customHeight="1">
      <c r="A94" s="87"/>
      <c r="B94" s="87"/>
      <c r="C94" s="87"/>
      <c r="D94" s="87"/>
    </row>
    <row r="95" spans="1:4" customFormat="1" ht="6" customHeight="1">
      <c r="A95" s="87"/>
      <c r="B95" s="87"/>
      <c r="C95" s="87"/>
      <c r="D95" s="87"/>
    </row>
    <row r="96" spans="1:4" customFormat="1" ht="2.4500000000000002" customHeight="1">
      <c r="A96" s="87"/>
      <c r="B96" s="87"/>
      <c r="C96" s="87"/>
      <c r="D96" s="87"/>
    </row>
    <row r="97" spans="1:9" customFormat="1" ht="13.9" customHeight="1">
      <c r="A97" s="87"/>
      <c r="B97" s="87"/>
      <c r="C97" s="87"/>
      <c r="D97" s="87"/>
    </row>
    <row r="98" spans="1:9" customFormat="1" ht="15.6" customHeight="1">
      <c r="A98" s="87"/>
      <c r="B98" s="87"/>
      <c r="C98" s="87"/>
      <c r="D98" s="87"/>
    </row>
    <row r="99" spans="1:9" customFormat="1" ht="14.45" customHeight="1">
      <c r="A99" s="87"/>
      <c r="B99" s="87"/>
      <c r="C99" s="87"/>
      <c r="D99" s="87"/>
      <c r="E99" s="6"/>
      <c r="F99" s="6"/>
      <c r="G99" s="6"/>
      <c r="H99" s="6"/>
      <c r="I99" s="6"/>
    </row>
    <row r="100" spans="1:9" customFormat="1" ht="12.6" customHeight="1">
      <c r="A100" s="21"/>
      <c r="B100" s="6"/>
      <c r="C100" s="22"/>
      <c r="D100" s="73"/>
      <c r="E100" s="6"/>
      <c r="F100" s="6"/>
      <c r="G100" s="6"/>
      <c r="H100" s="6"/>
      <c r="I100" s="6"/>
    </row>
    <row r="101" spans="1:9" customFormat="1" ht="13.15" customHeight="1">
      <c r="A101" s="21"/>
      <c r="B101" s="6"/>
      <c r="C101" s="22"/>
      <c r="D101" s="73"/>
      <c r="E101" s="6"/>
      <c r="F101" s="6"/>
      <c r="G101" s="6"/>
      <c r="H101" s="6"/>
      <c r="I101" s="6"/>
    </row>
    <row r="102" spans="1:9" customFormat="1" ht="16.149999999999999" customHeight="1">
      <c r="A102" s="21"/>
      <c r="B102" s="6"/>
      <c r="C102" s="22"/>
      <c r="D102" s="73"/>
      <c r="E102" s="6"/>
      <c r="F102" s="6"/>
      <c r="G102" s="6"/>
      <c r="H102" s="6"/>
      <c r="I102" s="6"/>
    </row>
    <row r="103" spans="1:9" customFormat="1" ht="16.899999999999999" customHeight="1">
      <c r="A103" s="21"/>
      <c r="B103" s="6"/>
      <c r="C103" s="22"/>
      <c r="D103" s="73"/>
      <c r="E103" s="6"/>
      <c r="F103" s="6"/>
      <c r="G103" s="6"/>
      <c r="H103" s="6"/>
      <c r="I103" s="6"/>
    </row>
    <row r="104" spans="1:9" customFormat="1" ht="21.95" customHeight="1">
      <c r="A104" s="21"/>
      <c r="B104" s="6"/>
      <c r="C104" s="22"/>
      <c r="D104" s="73"/>
      <c r="E104" s="6"/>
      <c r="F104" s="6"/>
      <c r="G104" s="6"/>
      <c r="H104" s="6"/>
      <c r="I104" s="6"/>
    </row>
  </sheetData>
  <sheetProtection sort="0" autoFilter="0"/>
  <mergeCells count="4">
    <mergeCell ref="A1:D1"/>
    <mergeCell ref="A2:D2"/>
    <mergeCell ref="A3:D3"/>
    <mergeCell ref="A4:D4"/>
  </mergeCells>
  <pageMargins left="0.95" right="0.7" top="0.75" bottom="0.75" header="0.3" footer="0.3"/>
  <pageSetup paperSize="9" scale="83" orientation="landscape" r:id="rId1"/>
  <headerFooter alignWithMargins="0"/>
  <ignoredErrors>
    <ignoredError sqref="D25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04"/>
  <sheetViews>
    <sheetView showGridLines="0" showWhiteSpace="0" zoomScale="85" zoomScaleNormal="85" zoomScalePageLayoutView="90" workbookViewId="0">
      <selection activeCell="A4" sqref="A4:D4"/>
    </sheetView>
  </sheetViews>
  <sheetFormatPr defaultColWidth="10.84375" defaultRowHeight="21.95" customHeight="1"/>
  <cols>
    <col min="1" max="1" width="15.15234375" style="21" customWidth="1"/>
    <col min="2" max="2" width="66.69140625" style="6" customWidth="1"/>
    <col min="3" max="3" width="16.3046875" style="22" customWidth="1"/>
    <col min="4" max="4" width="19.3046875" style="73" customWidth="1"/>
    <col min="5" max="255" width="10.84375" style="6"/>
    <col min="256" max="256" width="36.69140625" style="6" customWidth="1"/>
    <col min="257" max="257" width="16.15234375" style="6" customWidth="1"/>
    <col min="258" max="258" width="73.69140625" style="6" customWidth="1"/>
    <col min="259" max="259" width="19.3828125" style="6" customWidth="1"/>
    <col min="260" max="260" width="22.3046875" style="6" customWidth="1"/>
    <col min="261" max="511" width="10.84375" style="6"/>
    <col min="512" max="512" width="36.69140625" style="6" customWidth="1"/>
    <col min="513" max="513" width="16.15234375" style="6" customWidth="1"/>
    <col min="514" max="514" width="73.69140625" style="6" customWidth="1"/>
    <col min="515" max="515" width="19.3828125" style="6" customWidth="1"/>
    <col min="516" max="516" width="22.3046875" style="6" customWidth="1"/>
    <col min="517" max="767" width="10.84375" style="6"/>
    <col min="768" max="768" width="36.69140625" style="6" customWidth="1"/>
    <col min="769" max="769" width="16.15234375" style="6" customWidth="1"/>
    <col min="770" max="770" width="73.69140625" style="6" customWidth="1"/>
    <col min="771" max="771" width="19.3828125" style="6" customWidth="1"/>
    <col min="772" max="772" width="22.3046875" style="6" customWidth="1"/>
    <col min="773" max="1023" width="10.84375" style="6"/>
    <col min="1024" max="1024" width="36.69140625" style="6" customWidth="1"/>
    <col min="1025" max="1025" width="16.15234375" style="6" customWidth="1"/>
    <col min="1026" max="1026" width="73.69140625" style="6" customWidth="1"/>
    <col min="1027" max="1027" width="19.3828125" style="6" customWidth="1"/>
    <col min="1028" max="1028" width="22.3046875" style="6" customWidth="1"/>
    <col min="1029" max="1279" width="10.84375" style="6"/>
    <col min="1280" max="1280" width="36.69140625" style="6" customWidth="1"/>
    <col min="1281" max="1281" width="16.15234375" style="6" customWidth="1"/>
    <col min="1282" max="1282" width="73.69140625" style="6" customWidth="1"/>
    <col min="1283" max="1283" width="19.3828125" style="6" customWidth="1"/>
    <col min="1284" max="1284" width="22.3046875" style="6" customWidth="1"/>
    <col min="1285" max="1535" width="10.84375" style="6"/>
    <col min="1536" max="1536" width="36.69140625" style="6" customWidth="1"/>
    <col min="1537" max="1537" width="16.15234375" style="6" customWidth="1"/>
    <col min="1538" max="1538" width="73.69140625" style="6" customWidth="1"/>
    <col min="1539" max="1539" width="19.3828125" style="6" customWidth="1"/>
    <col min="1540" max="1540" width="22.3046875" style="6" customWidth="1"/>
    <col min="1541" max="1791" width="10.84375" style="6"/>
    <col min="1792" max="1792" width="36.69140625" style="6" customWidth="1"/>
    <col min="1793" max="1793" width="16.15234375" style="6" customWidth="1"/>
    <col min="1794" max="1794" width="73.69140625" style="6" customWidth="1"/>
    <col min="1795" max="1795" width="19.3828125" style="6" customWidth="1"/>
    <col min="1796" max="1796" width="22.3046875" style="6" customWidth="1"/>
    <col min="1797" max="2047" width="10.84375" style="6"/>
    <col min="2048" max="2048" width="36.69140625" style="6" customWidth="1"/>
    <col min="2049" max="2049" width="16.15234375" style="6" customWidth="1"/>
    <col min="2050" max="2050" width="73.69140625" style="6" customWidth="1"/>
    <col min="2051" max="2051" width="19.3828125" style="6" customWidth="1"/>
    <col min="2052" max="2052" width="22.3046875" style="6" customWidth="1"/>
    <col min="2053" max="2303" width="10.84375" style="6"/>
    <col min="2304" max="2304" width="36.69140625" style="6" customWidth="1"/>
    <col min="2305" max="2305" width="16.15234375" style="6" customWidth="1"/>
    <col min="2306" max="2306" width="73.69140625" style="6" customWidth="1"/>
    <col min="2307" max="2307" width="19.3828125" style="6" customWidth="1"/>
    <col min="2308" max="2308" width="22.3046875" style="6" customWidth="1"/>
    <col min="2309" max="2559" width="10.84375" style="6"/>
    <col min="2560" max="2560" width="36.69140625" style="6" customWidth="1"/>
    <col min="2561" max="2561" width="16.15234375" style="6" customWidth="1"/>
    <col min="2562" max="2562" width="73.69140625" style="6" customWidth="1"/>
    <col min="2563" max="2563" width="19.3828125" style="6" customWidth="1"/>
    <col min="2564" max="2564" width="22.3046875" style="6" customWidth="1"/>
    <col min="2565" max="2815" width="10.84375" style="6"/>
    <col min="2816" max="2816" width="36.69140625" style="6" customWidth="1"/>
    <col min="2817" max="2817" width="16.15234375" style="6" customWidth="1"/>
    <col min="2818" max="2818" width="73.69140625" style="6" customWidth="1"/>
    <col min="2819" max="2819" width="19.3828125" style="6" customWidth="1"/>
    <col min="2820" max="2820" width="22.3046875" style="6" customWidth="1"/>
    <col min="2821" max="3071" width="10.84375" style="6"/>
    <col min="3072" max="3072" width="36.69140625" style="6" customWidth="1"/>
    <col min="3073" max="3073" width="16.15234375" style="6" customWidth="1"/>
    <col min="3074" max="3074" width="73.69140625" style="6" customWidth="1"/>
    <col min="3075" max="3075" width="19.3828125" style="6" customWidth="1"/>
    <col min="3076" max="3076" width="22.3046875" style="6" customWidth="1"/>
    <col min="3077" max="3327" width="10.84375" style="6"/>
    <col min="3328" max="3328" width="36.69140625" style="6" customWidth="1"/>
    <col min="3329" max="3329" width="16.15234375" style="6" customWidth="1"/>
    <col min="3330" max="3330" width="73.69140625" style="6" customWidth="1"/>
    <col min="3331" max="3331" width="19.3828125" style="6" customWidth="1"/>
    <col min="3332" max="3332" width="22.3046875" style="6" customWidth="1"/>
    <col min="3333" max="3583" width="10.84375" style="6"/>
    <col min="3584" max="3584" width="36.69140625" style="6" customWidth="1"/>
    <col min="3585" max="3585" width="16.15234375" style="6" customWidth="1"/>
    <col min="3586" max="3586" width="73.69140625" style="6" customWidth="1"/>
    <col min="3587" max="3587" width="19.3828125" style="6" customWidth="1"/>
    <col min="3588" max="3588" width="22.3046875" style="6" customWidth="1"/>
    <col min="3589" max="3839" width="10.84375" style="6"/>
    <col min="3840" max="3840" width="36.69140625" style="6" customWidth="1"/>
    <col min="3841" max="3841" width="16.15234375" style="6" customWidth="1"/>
    <col min="3842" max="3842" width="73.69140625" style="6" customWidth="1"/>
    <col min="3843" max="3843" width="19.3828125" style="6" customWidth="1"/>
    <col min="3844" max="3844" width="22.3046875" style="6" customWidth="1"/>
    <col min="3845" max="4095" width="10.84375" style="6"/>
    <col min="4096" max="4096" width="36.69140625" style="6" customWidth="1"/>
    <col min="4097" max="4097" width="16.15234375" style="6" customWidth="1"/>
    <col min="4098" max="4098" width="73.69140625" style="6" customWidth="1"/>
    <col min="4099" max="4099" width="19.3828125" style="6" customWidth="1"/>
    <col min="4100" max="4100" width="22.3046875" style="6" customWidth="1"/>
    <col min="4101" max="4351" width="10.84375" style="6"/>
    <col min="4352" max="4352" width="36.69140625" style="6" customWidth="1"/>
    <col min="4353" max="4353" width="16.15234375" style="6" customWidth="1"/>
    <col min="4354" max="4354" width="73.69140625" style="6" customWidth="1"/>
    <col min="4355" max="4355" width="19.3828125" style="6" customWidth="1"/>
    <col min="4356" max="4356" width="22.3046875" style="6" customWidth="1"/>
    <col min="4357" max="4607" width="10.84375" style="6"/>
    <col min="4608" max="4608" width="36.69140625" style="6" customWidth="1"/>
    <col min="4609" max="4609" width="16.15234375" style="6" customWidth="1"/>
    <col min="4610" max="4610" width="73.69140625" style="6" customWidth="1"/>
    <col min="4611" max="4611" width="19.3828125" style="6" customWidth="1"/>
    <col min="4612" max="4612" width="22.3046875" style="6" customWidth="1"/>
    <col min="4613" max="4863" width="10.84375" style="6"/>
    <col min="4864" max="4864" width="36.69140625" style="6" customWidth="1"/>
    <col min="4865" max="4865" width="16.15234375" style="6" customWidth="1"/>
    <col min="4866" max="4866" width="73.69140625" style="6" customWidth="1"/>
    <col min="4867" max="4867" width="19.3828125" style="6" customWidth="1"/>
    <col min="4868" max="4868" width="22.3046875" style="6" customWidth="1"/>
    <col min="4869" max="5119" width="10.84375" style="6"/>
    <col min="5120" max="5120" width="36.69140625" style="6" customWidth="1"/>
    <col min="5121" max="5121" width="16.15234375" style="6" customWidth="1"/>
    <col min="5122" max="5122" width="73.69140625" style="6" customWidth="1"/>
    <col min="5123" max="5123" width="19.3828125" style="6" customWidth="1"/>
    <col min="5124" max="5124" width="22.3046875" style="6" customWidth="1"/>
    <col min="5125" max="5375" width="10.84375" style="6"/>
    <col min="5376" max="5376" width="36.69140625" style="6" customWidth="1"/>
    <col min="5377" max="5377" width="16.15234375" style="6" customWidth="1"/>
    <col min="5378" max="5378" width="73.69140625" style="6" customWidth="1"/>
    <col min="5379" max="5379" width="19.3828125" style="6" customWidth="1"/>
    <col min="5380" max="5380" width="22.3046875" style="6" customWidth="1"/>
    <col min="5381" max="5631" width="10.84375" style="6"/>
    <col min="5632" max="5632" width="36.69140625" style="6" customWidth="1"/>
    <col min="5633" max="5633" width="16.15234375" style="6" customWidth="1"/>
    <col min="5634" max="5634" width="73.69140625" style="6" customWidth="1"/>
    <col min="5635" max="5635" width="19.3828125" style="6" customWidth="1"/>
    <col min="5636" max="5636" width="22.3046875" style="6" customWidth="1"/>
    <col min="5637" max="5887" width="10.84375" style="6"/>
    <col min="5888" max="5888" width="36.69140625" style="6" customWidth="1"/>
    <col min="5889" max="5889" width="16.15234375" style="6" customWidth="1"/>
    <col min="5890" max="5890" width="73.69140625" style="6" customWidth="1"/>
    <col min="5891" max="5891" width="19.3828125" style="6" customWidth="1"/>
    <col min="5892" max="5892" width="22.3046875" style="6" customWidth="1"/>
    <col min="5893" max="6143" width="10.84375" style="6"/>
    <col min="6144" max="6144" width="36.69140625" style="6" customWidth="1"/>
    <col min="6145" max="6145" width="16.15234375" style="6" customWidth="1"/>
    <col min="6146" max="6146" width="73.69140625" style="6" customWidth="1"/>
    <col min="6147" max="6147" width="19.3828125" style="6" customWidth="1"/>
    <col min="6148" max="6148" width="22.3046875" style="6" customWidth="1"/>
    <col min="6149" max="6399" width="10.84375" style="6"/>
    <col min="6400" max="6400" width="36.69140625" style="6" customWidth="1"/>
    <col min="6401" max="6401" width="16.15234375" style="6" customWidth="1"/>
    <col min="6402" max="6402" width="73.69140625" style="6" customWidth="1"/>
    <col min="6403" max="6403" width="19.3828125" style="6" customWidth="1"/>
    <col min="6404" max="6404" width="22.3046875" style="6" customWidth="1"/>
    <col min="6405" max="6655" width="10.84375" style="6"/>
    <col min="6656" max="6656" width="36.69140625" style="6" customWidth="1"/>
    <col min="6657" max="6657" width="16.15234375" style="6" customWidth="1"/>
    <col min="6658" max="6658" width="73.69140625" style="6" customWidth="1"/>
    <col min="6659" max="6659" width="19.3828125" style="6" customWidth="1"/>
    <col min="6660" max="6660" width="22.3046875" style="6" customWidth="1"/>
    <col min="6661" max="6911" width="10.84375" style="6"/>
    <col min="6912" max="6912" width="36.69140625" style="6" customWidth="1"/>
    <col min="6913" max="6913" width="16.15234375" style="6" customWidth="1"/>
    <col min="6914" max="6914" width="73.69140625" style="6" customWidth="1"/>
    <col min="6915" max="6915" width="19.3828125" style="6" customWidth="1"/>
    <col min="6916" max="6916" width="22.3046875" style="6" customWidth="1"/>
    <col min="6917" max="7167" width="10.84375" style="6"/>
    <col min="7168" max="7168" width="36.69140625" style="6" customWidth="1"/>
    <col min="7169" max="7169" width="16.15234375" style="6" customWidth="1"/>
    <col min="7170" max="7170" width="73.69140625" style="6" customWidth="1"/>
    <col min="7171" max="7171" width="19.3828125" style="6" customWidth="1"/>
    <col min="7172" max="7172" width="22.3046875" style="6" customWidth="1"/>
    <col min="7173" max="7423" width="10.84375" style="6"/>
    <col min="7424" max="7424" width="36.69140625" style="6" customWidth="1"/>
    <col min="7425" max="7425" width="16.15234375" style="6" customWidth="1"/>
    <col min="7426" max="7426" width="73.69140625" style="6" customWidth="1"/>
    <col min="7427" max="7427" width="19.3828125" style="6" customWidth="1"/>
    <col min="7428" max="7428" width="22.3046875" style="6" customWidth="1"/>
    <col min="7429" max="7679" width="10.84375" style="6"/>
    <col min="7680" max="7680" width="36.69140625" style="6" customWidth="1"/>
    <col min="7681" max="7681" width="16.15234375" style="6" customWidth="1"/>
    <col min="7682" max="7682" width="73.69140625" style="6" customWidth="1"/>
    <col min="7683" max="7683" width="19.3828125" style="6" customWidth="1"/>
    <col min="7684" max="7684" width="22.3046875" style="6" customWidth="1"/>
    <col min="7685" max="7935" width="10.84375" style="6"/>
    <col min="7936" max="7936" width="36.69140625" style="6" customWidth="1"/>
    <col min="7937" max="7937" width="16.15234375" style="6" customWidth="1"/>
    <col min="7938" max="7938" width="73.69140625" style="6" customWidth="1"/>
    <col min="7939" max="7939" width="19.3828125" style="6" customWidth="1"/>
    <col min="7940" max="7940" width="22.3046875" style="6" customWidth="1"/>
    <col min="7941" max="8191" width="10.84375" style="6"/>
    <col min="8192" max="8192" width="36.69140625" style="6" customWidth="1"/>
    <col min="8193" max="8193" width="16.15234375" style="6" customWidth="1"/>
    <col min="8194" max="8194" width="73.69140625" style="6" customWidth="1"/>
    <col min="8195" max="8195" width="19.3828125" style="6" customWidth="1"/>
    <col min="8196" max="8196" width="22.3046875" style="6" customWidth="1"/>
    <col min="8197" max="8447" width="10.84375" style="6"/>
    <col min="8448" max="8448" width="36.69140625" style="6" customWidth="1"/>
    <col min="8449" max="8449" width="16.15234375" style="6" customWidth="1"/>
    <col min="8450" max="8450" width="73.69140625" style="6" customWidth="1"/>
    <col min="8451" max="8451" width="19.3828125" style="6" customWidth="1"/>
    <col min="8452" max="8452" width="22.3046875" style="6" customWidth="1"/>
    <col min="8453" max="8703" width="10.84375" style="6"/>
    <col min="8704" max="8704" width="36.69140625" style="6" customWidth="1"/>
    <col min="8705" max="8705" width="16.15234375" style="6" customWidth="1"/>
    <col min="8706" max="8706" width="73.69140625" style="6" customWidth="1"/>
    <col min="8707" max="8707" width="19.3828125" style="6" customWidth="1"/>
    <col min="8708" max="8708" width="22.3046875" style="6" customWidth="1"/>
    <col min="8709" max="8959" width="10.84375" style="6"/>
    <col min="8960" max="8960" width="36.69140625" style="6" customWidth="1"/>
    <col min="8961" max="8961" width="16.15234375" style="6" customWidth="1"/>
    <col min="8962" max="8962" width="73.69140625" style="6" customWidth="1"/>
    <col min="8963" max="8963" width="19.3828125" style="6" customWidth="1"/>
    <col min="8964" max="8964" width="22.3046875" style="6" customWidth="1"/>
    <col min="8965" max="9215" width="10.84375" style="6"/>
    <col min="9216" max="9216" width="36.69140625" style="6" customWidth="1"/>
    <col min="9217" max="9217" width="16.15234375" style="6" customWidth="1"/>
    <col min="9218" max="9218" width="73.69140625" style="6" customWidth="1"/>
    <col min="9219" max="9219" width="19.3828125" style="6" customWidth="1"/>
    <col min="9220" max="9220" width="22.3046875" style="6" customWidth="1"/>
    <col min="9221" max="9471" width="10.84375" style="6"/>
    <col min="9472" max="9472" width="36.69140625" style="6" customWidth="1"/>
    <col min="9473" max="9473" width="16.15234375" style="6" customWidth="1"/>
    <col min="9474" max="9474" width="73.69140625" style="6" customWidth="1"/>
    <col min="9475" max="9475" width="19.3828125" style="6" customWidth="1"/>
    <col min="9476" max="9476" width="22.3046875" style="6" customWidth="1"/>
    <col min="9477" max="9727" width="10.84375" style="6"/>
    <col min="9728" max="9728" width="36.69140625" style="6" customWidth="1"/>
    <col min="9729" max="9729" width="16.15234375" style="6" customWidth="1"/>
    <col min="9730" max="9730" width="73.69140625" style="6" customWidth="1"/>
    <col min="9731" max="9731" width="19.3828125" style="6" customWidth="1"/>
    <col min="9732" max="9732" width="22.3046875" style="6" customWidth="1"/>
    <col min="9733" max="9983" width="10.84375" style="6"/>
    <col min="9984" max="9984" width="36.69140625" style="6" customWidth="1"/>
    <col min="9985" max="9985" width="16.15234375" style="6" customWidth="1"/>
    <col min="9986" max="9986" width="73.69140625" style="6" customWidth="1"/>
    <col min="9987" max="9987" width="19.3828125" style="6" customWidth="1"/>
    <col min="9988" max="9988" width="22.3046875" style="6" customWidth="1"/>
    <col min="9989" max="10239" width="10.84375" style="6"/>
    <col min="10240" max="10240" width="36.69140625" style="6" customWidth="1"/>
    <col min="10241" max="10241" width="16.15234375" style="6" customWidth="1"/>
    <col min="10242" max="10242" width="73.69140625" style="6" customWidth="1"/>
    <col min="10243" max="10243" width="19.3828125" style="6" customWidth="1"/>
    <col min="10244" max="10244" width="22.3046875" style="6" customWidth="1"/>
    <col min="10245" max="10495" width="10.84375" style="6"/>
    <col min="10496" max="10496" width="36.69140625" style="6" customWidth="1"/>
    <col min="10497" max="10497" width="16.15234375" style="6" customWidth="1"/>
    <col min="10498" max="10498" width="73.69140625" style="6" customWidth="1"/>
    <col min="10499" max="10499" width="19.3828125" style="6" customWidth="1"/>
    <col min="10500" max="10500" width="22.3046875" style="6" customWidth="1"/>
    <col min="10501" max="10751" width="10.84375" style="6"/>
    <col min="10752" max="10752" width="36.69140625" style="6" customWidth="1"/>
    <col min="10753" max="10753" width="16.15234375" style="6" customWidth="1"/>
    <col min="10754" max="10754" width="73.69140625" style="6" customWidth="1"/>
    <col min="10755" max="10755" width="19.3828125" style="6" customWidth="1"/>
    <col min="10756" max="10756" width="22.3046875" style="6" customWidth="1"/>
    <col min="10757" max="11007" width="10.84375" style="6"/>
    <col min="11008" max="11008" width="36.69140625" style="6" customWidth="1"/>
    <col min="11009" max="11009" width="16.15234375" style="6" customWidth="1"/>
    <col min="11010" max="11010" width="73.69140625" style="6" customWidth="1"/>
    <col min="11011" max="11011" width="19.3828125" style="6" customWidth="1"/>
    <col min="11012" max="11012" width="22.3046875" style="6" customWidth="1"/>
    <col min="11013" max="11263" width="10.84375" style="6"/>
    <col min="11264" max="11264" width="36.69140625" style="6" customWidth="1"/>
    <col min="11265" max="11265" width="16.15234375" style="6" customWidth="1"/>
    <col min="11266" max="11266" width="73.69140625" style="6" customWidth="1"/>
    <col min="11267" max="11267" width="19.3828125" style="6" customWidth="1"/>
    <col min="11268" max="11268" width="22.3046875" style="6" customWidth="1"/>
    <col min="11269" max="11519" width="10.84375" style="6"/>
    <col min="11520" max="11520" width="36.69140625" style="6" customWidth="1"/>
    <col min="11521" max="11521" width="16.15234375" style="6" customWidth="1"/>
    <col min="11522" max="11522" width="73.69140625" style="6" customWidth="1"/>
    <col min="11523" max="11523" width="19.3828125" style="6" customWidth="1"/>
    <col min="11524" max="11524" width="22.3046875" style="6" customWidth="1"/>
    <col min="11525" max="11775" width="10.84375" style="6"/>
    <col min="11776" max="11776" width="36.69140625" style="6" customWidth="1"/>
    <col min="11777" max="11777" width="16.15234375" style="6" customWidth="1"/>
    <col min="11778" max="11778" width="73.69140625" style="6" customWidth="1"/>
    <col min="11779" max="11779" width="19.3828125" style="6" customWidth="1"/>
    <col min="11780" max="11780" width="22.3046875" style="6" customWidth="1"/>
    <col min="11781" max="12031" width="10.84375" style="6"/>
    <col min="12032" max="12032" width="36.69140625" style="6" customWidth="1"/>
    <col min="12033" max="12033" width="16.15234375" style="6" customWidth="1"/>
    <col min="12034" max="12034" width="73.69140625" style="6" customWidth="1"/>
    <col min="12035" max="12035" width="19.3828125" style="6" customWidth="1"/>
    <col min="12036" max="12036" width="22.3046875" style="6" customWidth="1"/>
    <col min="12037" max="12287" width="10.84375" style="6"/>
    <col min="12288" max="12288" width="36.69140625" style="6" customWidth="1"/>
    <col min="12289" max="12289" width="16.15234375" style="6" customWidth="1"/>
    <col min="12290" max="12290" width="73.69140625" style="6" customWidth="1"/>
    <col min="12291" max="12291" width="19.3828125" style="6" customWidth="1"/>
    <col min="12292" max="12292" width="22.3046875" style="6" customWidth="1"/>
    <col min="12293" max="12543" width="10.84375" style="6"/>
    <col min="12544" max="12544" width="36.69140625" style="6" customWidth="1"/>
    <col min="12545" max="12545" width="16.15234375" style="6" customWidth="1"/>
    <col min="12546" max="12546" width="73.69140625" style="6" customWidth="1"/>
    <col min="12547" max="12547" width="19.3828125" style="6" customWidth="1"/>
    <col min="12548" max="12548" width="22.3046875" style="6" customWidth="1"/>
    <col min="12549" max="12799" width="10.84375" style="6"/>
    <col min="12800" max="12800" width="36.69140625" style="6" customWidth="1"/>
    <col min="12801" max="12801" width="16.15234375" style="6" customWidth="1"/>
    <col min="12802" max="12802" width="73.69140625" style="6" customWidth="1"/>
    <col min="12803" max="12803" width="19.3828125" style="6" customWidth="1"/>
    <col min="12804" max="12804" width="22.3046875" style="6" customWidth="1"/>
    <col min="12805" max="13055" width="10.84375" style="6"/>
    <col min="13056" max="13056" width="36.69140625" style="6" customWidth="1"/>
    <col min="13057" max="13057" width="16.15234375" style="6" customWidth="1"/>
    <col min="13058" max="13058" width="73.69140625" style="6" customWidth="1"/>
    <col min="13059" max="13059" width="19.3828125" style="6" customWidth="1"/>
    <col min="13060" max="13060" width="22.3046875" style="6" customWidth="1"/>
    <col min="13061" max="13311" width="10.84375" style="6"/>
    <col min="13312" max="13312" width="36.69140625" style="6" customWidth="1"/>
    <col min="13313" max="13313" width="16.15234375" style="6" customWidth="1"/>
    <col min="13314" max="13314" width="73.69140625" style="6" customWidth="1"/>
    <col min="13315" max="13315" width="19.3828125" style="6" customWidth="1"/>
    <col min="13316" max="13316" width="22.3046875" style="6" customWidth="1"/>
    <col min="13317" max="13567" width="10.84375" style="6"/>
    <col min="13568" max="13568" width="36.69140625" style="6" customWidth="1"/>
    <col min="13569" max="13569" width="16.15234375" style="6" customWidth="1"/>
    <col min="13570" max="13570" width="73.69140625" style="6" customWidth="1"/>
    <col min="13571" max="13571" width="19.3828125" style="6" customWidth="1"/>
    <col min="13572" max="13572" width="22.3046875" style="6" customWidth="1"/>
    <col min="13573" max="13823" width="10.84375" style="6"/>
    <col min="13824" max="13824" width="36.69140625" style="6" customWidth="1"/>
    <col min="13825" max="13825" width="16.15234375" style="6" customWidth="1"/>
    <col min="13826" max="13826" width="73.69140625" style="6" customWidth="1"/>
    <col min="13827" max="13827" width="19.3828125" style="6" customWidth="1"/>
    <col min="13828" max="13828" width="22.3046875" style="6" customWidth="1"/>
    <col min="13829" max="14079" width="10.84375" style="6"/>
    <col min="14080" max="14080" width="36.69140625" style="6" customWidth="1"/>
    <col min="14081" max="14081" width="16.15234375" style="6" customWidth="1"/>
    <col min="14082" max="14082" width="73.69140625" style="6" customWidth="1"/>
    <col min="14083" max="14083" width="19.3828125" style="6" customWidth="1"/>
    <col min="14084" max="14084" width="22.3046875" style="6" customWidth="1"/>
    <col min="14085" max="14335" width="10.84375" style="6"/>
    <col min="14336" max="14336" width="36.69140625" style="6" customWidth="1"/>
    <col min="14337" max="14337" width="16.15234375" style="6" customWidth="1"/>
    <col min="14338" max="14338" width="73.69140625" style="6" customWidth="1"/>
    <col min="14339" max="14339" width="19.3828125" style="6" customWidth="1"/>
    <col min="14340" max="14340" width="22.3046875" style="6" customWidth="1"/>
    <col min="14341" max="14591" width="10.84375" style="6"/>
    <col min="14592" max="14592" width="36.69140625" style="6" customWidth="1"/>
    <col min="14593" max="14593" width="16.15234375" style="6" customWidth="1"/>
    <col min="14594" max="14594" width="73.69140625" style="6" customWidth="1"/>
    <col min="14595" max="14595" width="19.3828125" style="6" customWidth="1"/>
    <col min="14596" max="14596" width="22.3046875" style="6" customWidth="1"/>
    <col min="14597" max="14847" width="10.84375" style="6"/>
    <col min="14848" max="14848" width="36.69140625" style="6" customWidth="1"/>
    <col min="14849" max="14849" width="16.15234375" style="6" customWidth="1"/>
    <col min="14850" max="14850" width="73.69140625" style="6" customWidth="1"/>
    <col min="14851" max="14851" width="19.3828125" style="6" customWidth="1"/>
    <col min="14852" max="14852" width="22.3046875" style="6" customWidth="1"/>
    <col min="14853" max="15103" width="10.84375" style="6"/>
    <col min="15104" max="15104" width="36.69140625" style="6" customWidth="1"/>
    <col min="15105" max="15105" width="16.15234375" style="6" customWidth="1"/>
    <col min="15106" max="15106" width="73.69140625" style="6" customWidth="1"/>
    <col min="15107" max="15107" width="19.3828125" style="6" customWidth="1"/>
    <col min="15108" max="15108" width="22.3046875" style="6" customWidth="1"/>
    <col min="15109" max="15359" width="10.84375" style="6"/>
    <col min="15360" max="15360" width="36.69140625" style="6" customWidth="1"/>
    <col min="15361" max="15361" width="16.15234375" style="6" customWidth="1"/>
    <col min="15362" max="15362" width="73.69140625" style="6" customWidth="1"/>
    <col min="15363" max="15363" width="19.3828125" style="6" customWidth="1"/>
    <col min="15364" max="15364" width="22.3046875" style="6" customWidth="1"/>
    <col min="15365" max="15615" width="10.84375" style="6"/>
    <col min="15616" max="15616" width="36.69140625" style="6" customWidth="1"/>
    <col min="15617" max="15617" width="16.15234375" style="6" customWidth="1"/>
    <col min="15618" max="15618" width="73.69140625" style="6" customWidth="1"/>
    <col min="15619" max="15619" width="19.3828125" style="6" customWidth="1"/>
    <col min="15620" max="15620" width="22.3046875" style="6" customWidth="1"/>
    <col min="15621" max="15871" width="10.84375" style="6"/>
    <col min="15872" max="15872" width="36.69140625" style="6" customWidth="1"/>
    <col min="15873" max="15873" width="16.15234375" style="6" customWidth="1"/>
    <col min="15874" max="15874" width="73.69140625" style="6" customWidth="1"/>
    <col min="15875" max="15875" width="19.3828125" style="6" customWidth="1"/>
    <col min="15876" max="15876" width="22.3046875" style="6" customWidth="1"/>
    <col min="15877" max="16127" width="10.84375" style="6"/>
    <col min="16128" max="16128" width="36.69140625" style="6" customWidth="1"/>
    <col min="16129" max="16129" width="16.15234375" style="6" customWidth="1"/>
    <col min="16130" max="16130" width="73.69140625" style="6" customWidth="1"/>
    <col min="16131" max="16131" width="19.3828125" style="6" customWidth="1"/>
    <col min="16132" max="16132" width="22.3046875" style="6" customWidth="1"/>
    <col min="16133" max="16384" width="10.84375" style="6"/>
  </cols>
  <sheetData>
    <row r="1" spans="1:9" ht="65.45" customHeight="1">
      <c r="A1" s="120" t="s">
        <v>29</v>
      </c>
      <c r="B1" s="121"/>
      <c r="C1" s="121"/>
      <c r="D1" s="122"/>
      <c r="E1" s="5"/>
    </row>
    <row r="2" spans="1:9" s="20" customFormat="1" ht="19.899999999999999" customHeight="1">
      <c r="A2" s="123"/>
      <c r="B2" s="124"/>
      <c r="C2" s="124"/>
      <c r="D2" s="125"/>
      <c r="E2" s="78"/>
    </row>
    <row r="3" spans="1:9" s="27" customFormat="1" ht="21" customHeight="1">
      <c r="A3" s="126"/>
      <c r="B3" s="127"/>
      <c r="C3" s="127"/>
      <c r="D3" s="128"/>
      <c r="E3" s="26"/>
    </row>
    <row r="4" spans="1:9" s="27" customFormat="1" ht="22.9" customHeight="1">
      <c r="A4" s="129"/>
      <c r="B4" s="130"/>
      <c r="C4" s="130"/>
      <c r="D4" s="131"/>
      <c r="E4" s="26"/>
    </row>
    <row r="5" spans="1:9" s="25" customFormat="1" ht="15" customHeight="1">
      <c r="A5" s="23"/>
      <c r="B5" s="16"/>
      <c r="C5" s="17"/>
      <c r="D5" s="67"/>
      <c r="E5" s="24"/>
    </row>
    <row r="6" spans="1:9" s="25" customFormat="1" ht="15" customHeight="1">
      <c r="A6" s="105" t="s">
        <v>49</v>
      </c>
      <c r="B6" s="49"/>
      <c r="C6" s="49"/>
      <c r="D6" s="50"/>
      <c r="E6" s="24"/>
    </row>
    <row r="7" spans="1:9" s="47" customFormat="1" ht="15" customHeight="1">
      <c r="A7" s="60" t="s">
        <v>12</v>
      </c>
      <c r="B7" s="46" t="s">
        <v>0</v>
      </c>
      <c r="C7" s="46" t="s">
        <v>13</v>
      </c>
      <c r="D7" s="65" t="s">
        <v>14</v>
      </c>
      <c r="E7" s="48"/>
    </row>
    <row r="8" spans="1:9" s="15" customFormat="1" ht="11.45" customHeight="1">
      <c r="A8" s="89"/>
      <c r="B8" s="55" t="s">
        <v>78</v>
      </c>
      <c r="C8" s="90">
        <v>659</v>
      </c>
      <c r="D8" s="74">
        <f>SUM(C8*A8)</f>
        <v>0</v>
      </c>
      <c r="E8" s="14"/>
      <c r="I8" s="77"/>
    </row>
    <row r="9" spans="1:9" s="15" customFormat="1" ht="11.45" customHeight="1">
      <c r="A9" s="89"/>
      <c r="B9" s="55" t="s">
        <v>26</v>
      </c>
      <c r="C9" s="90">
        <v>120</v>
      </c>
      <c r="D9" s="74">
        <f t="shared" ref="D9" si="0">SUM(C9*A9)</f>
        <v>0</v>
      </c>
      <c r="E9" s="14"/>
    </row>
    <row r="10" spans="1:9" s="15" customFormat="1" ht="11.45" customHeight="1">
      <c r="A10" s="89"/>
      <c r="B10" s="55" t="s">
        <v>77</v>
      </c>
      <c r="C10" s="90">
        <v>24.99</v>
      </c>
      <c r="D10" s="74">
        <f>SUM(C10*A10)</f>
        <v>0</v>
      </c>
      <c r="E10" s="14"/>
    </row>
    <row r="11" spans="1:9" s="15" customFormat="1" ht="11.45" customHeight="1">
      <c r="A11" s="89"/>
      <c r="B11" s="55" t="s">
        <v>44</v>
      </c>
      <c r="C11" s="90">
        <v>29</v>
      </c>
      <c r="D11" s="74">
        <f t="shared" ref="D11:D26" si="1">SUM(C11*A11)</f>
        <v>0</v>
      </c>
      <c r="E11" s="14"/>
    </row>
    <row r="12" spans="1:9" s="15" customFormat="1" ht="11.65" hidden="1">
      <c r="A12" s="89"/>
      <c r="B12" s="55"/>
      <c r="C12" s="90"/>
      <c r="D12" s="74"/>
      <c r="F12" s="14"/>
    </row>
    <row r="13" spans="1:9" s="15" customFormat="1" ht="11.25" hidden="1" customHeight="1">
      <c r="A13" s="89"/>
      <c r="B13" s="55" t="s">
        <v>67</v>
      </c>
      <c r="C13" s="90">
        <v>195</v>
      </c>
      <c r="D13" s="74">
        <f t="shared" ref="D13:D14" si="2">SUM(C13*A13)</f>
        <v>0</v>
      </c>
      <c r="F13" s="14"/>
    </row>
    <row r="14" spans="1:9" s="15" customFormat="1" ht="11.25" hidden="1" customHeight="1">
      <c r="A14" s="89"/>
      <c r="B14" s="55" t="s">
        <v>26</v>
      </c>
      <c r="C14" s="90">
        <v>35</v>
      </c>
      <c r="D14" s="74">
        <f t="shared" si="2"/>
        <v>0</v>
      </c>
      <c r="F14" s="14"/>
    </row>
    <row r="15" spans="1:9" s="15" customFormat="1" ht="11.25" hidden="1" customHeight="1">
      <c r="A15" s="89"/>
      <c r="B15" s="55" t="s">
        <v>66</v>
      </c>
      <c r="C15" s="90">
        <v>0</v>
      </c>
      <c r="D15" s="74">
        <f t="shared" ref="D15:D16" si="3">SUM(C15*A15)</f>
        <v>0</v>
      </c>
      <c r="F15" s="14"/>
    </row>
    <row r="16" spans="1:9" s="15" customFormat="1" ht="11.25" hidden="1" customHeight="1">
      <c r="A16" s="89"/>
      <c r="B16" s="55" t="s">
        <v>68</v>
      </c>
      <c r="C16" s="90">
        <v>0</v>
      </c>
      <c r="D16" s="74">
        <f t="shared" si="3"/>
        <v>0</v>
      </c>
      <c r="F16" s="14"/>
    </row>
    <row r="17" spans="1:6" s="15" customFormat="1" ht="11.25" hidden="1" customHeight="1">
      <c r="A17" s="89"/>
      <c r="B17" s="55"/>
      <c r="C17" s="90"/>
      <c r="D17" s="74"/>
      <c r="F17" s="14"/>
    </row>
    <row r="18" spans="1:6" s="15" customFormat="1" ht="11.45" hidden="1" customHeight="1">
      <c r="A18" s="89"/>
      <c r="B18" s="55" t="s">
        <v>61</v>
      </c>
      <c r="C18" s="90">
        <v>14.99</v>
      </c>
      <c r="D18" s="74">
        <f t="shared" si="1"/>
        <v>0</v>
      </c>
      <c r="E18" s="14"/>
    </row>
    <row r="19" spans="1:6" s="15" customFormat="1" ht="11.65" hidden="1">
      <c r="A19" s="89"/>
      <c r="B19" s="55" t="s">
        <v>35</v>
      </c>
      <c r="C19" s="90">
        <v>3.5</v>
      </c>
      <c r="D19" s="74">
        <f t="shared" si="1"/>
        <v>0</v>
      </c>
      <c r="F19" s="14"/>
    </row>
    <row r="20" spans="1:6" s="15" customFormat="1" ht="11.65" hidden="1">
      <c r="A20" s="89"/>
      <c r="B20" s="55" t="s">
        <v>36</v>
      </c>
      <c r="C20" s="90">
        <v>0.1</v>
      </c>
      <c r="D20" s="74">
        <f t="shared" si="1"/>
        <v>0</v>
      </c>
      <c r="F20" s="14"/>
    </row>
    <row r="21" spans="1:6" s="11" customFormat="1" ht="11.65" hidden="1">
      <c r="A21" s="89"/>
      <c r="B21" s="55" t="s">
        <v>56</v>
      </c>
      <c r="C21" s="90">
        <v>10</v>
      </c>
      <c r="D21" s="75">
        <f>C21*A21</f>
        <v>0</v>
      </c>
      <c r="E21" s="10"/>
      <c r="F21" s="10"/>
    </row>
    <row r="22" spans="1:6" s="15" customFormat="1" ht="11.45" hidden="1" customHeight="1">
      <c r="A22" s="89"/>
      <c r="B22" s="55"/>
      <c r="C22" s="90"/>
      <c r="D22" s="74"/>
      <c r="E22" s="14"/>
    </row>
    <row r="23" spans="1:6" s="15" customFormat="1" ht="11.65" hidden="1">
      <c r="A23" s="89"/>
      <c r="B23" s="55" t="s">
        <v>37</v>
      </c>
      <c r="C23" s="90">
        <v>39</v>
      </c>
      <c r="D23" s="74">
        <f t="shared" ref="D23:D24" si="4">SUM(C23*A23)</f>
        <v>0</v>
      </c>
      <c r="F23" s="14"/>
    </row>
    <row r="24" spans="1:6" s="15" customFormat="1" ht="11.65" hidden="1">
      <c r="A24" s="89"/>
      <c r="B24" s="55" t="s">
        <v>38</v>
      </c>
      <c r="C24" s="90">
        <v>8.59</v>
      </c>
      <c r="D24" s="74">
        <f t="shared" si="4"/>
        <v>0</v>
      </c>
      <c r="F24" s="14"/>
    </row>
    <row r="25" spans="1:6" s="11" customFormat="1" ht="11.65" hidden="1">
      <c r="A25" s="89"/>
      <c r="B25" s="55" t="s">
        <v>39</v>
      </c>
      <c r="C25" s="90">
        <v>3.75</v>
      </c>
      <c r="D25" s="75">
        <f>C25*A25</f>
        <v>0</v>
      </c>
      <c r="E25" s="10"/>
      <c r="F25" s="10"/>
    </row>
    <row r="26" spans="1:6" s="15" customFormat="1" ht="11.65" hidden="1">
      <c r="A26" s="89"/>
      <c r="B26" s="55" t="s">
        <v>40</v>
      </c>
      <c r="C26" s="90">
        <v>0.69</v>
      </c>
      <c r="D26" s="74">
        <f t="shared" si="1"/>
        <v>0</v>
      </c>
      <c r="F26" s="14"/>
    </row>
    <row r="27" spans="1:6" s="11" customFormat="1" ht="11.65" hidden="1">
      <c r="A27" s="89"/>
      <c r="B27" s="55" t="s">
        <v>43</v>
      </c>
      <c r="C27" s="90">
        <v>4.5</v>
      </c>
      <c r="D27" s="75">
        <f>C27*A27</f>
        <v>0</v>
      </c>
      <c r="E27" s="10"/>
      <c r="F27" s="10"/>
    </row>
    <row r="28" spans="1:6" s="11" customFormat="1" ht="17.45" customHeight="1">
      <c r="A28" s="84"/>
      <c r="B28" s="51"/>
      <c r="C28" s="54" t="s">
        <v>16</v>
      </c>
      <c r="D28" s="66">
        <f>SUM(D8:D27)</f>
        <v>0</v>
      </c>
    </row>
    <row r="29" spans="1:6" s="25" customFormat="1" ht="15" customHeight="1">
      <c r="A29" s="23"/>
      <c r="B29" s="16"/>
      <c r="C29" s="17"/>
      <c r="D29" s="67"/>
      <c r="E29" s="24"/>
    </row>
    <row r="30" spans="1:6" s="47" customFormat="1" ht="15" customHeight="1">
      <c r="A30" s="58" t="s">
        <v>45</v>
      </c>
      <c r="B30" s="49"/>
      <c r="C30" s="49"/>
      <c r="D30" s="50"/>
      <c r="E30" s="63"/>
    </row>
    <row r="31" spans="1:6" s="15" customFormat="1" ht="11.45" customHeight="1">
      <c r="A31" s="60" t="s">
        <v>12</v>
      </c>
      <c r="B31" s="46" t="s">
        <v>0</v>
      </c>
      <c r="C31" s="46" t="s">
        <v>13</v>
      </c>
      <c r="D31" s="65" t="s">
        <v>14</v>
      </c>
      <c r="E31" s="14"/>
    </row>
    <row r="32" spans="1:6" s="11" customFormat="1" ht="11.65" hidden="1">
      <c r="A32" s="89"/>
      <c r="B32" s="55" t="s">
        <v>64</v>
      </c>
      <c r="C32" s="90">
        <v>70</v>
      </c>
      <c r="D32" s="74">
        <f>C32*A32</f>
        <v>0</v>
      </c>
      <c r="E32" s="10"/>
      <c r="F32" s="10"/>
    </row>
    <row r="33" spans="1:9" s="11" customFormat="1" ht="11.65" hidden="1">
      <c r="A33" s="89"/>
      <c r="B33" s="55" t="s">
        <v>46</v>
      </c>
      <c r="C33" s="90">
        <v>17.55</v>
      </c>
      <c r="D33" s="74">
        <f>C33*A33</f>
        <v>0</v>
      </c>
      <c r="E33" s="10"/>
      <c r="F33" s="10"/>
    </row>
    <row r="34" spans="1:9" s="11" customFormat="1" ht="11.65" hidden="1">
      <c r="A34" s="89"/>
      <c r="B34" s="55" t="s">
        <v>41</v>
      </c>
      <c r="C34" s="90">
        <v>14.99</v>
      </c>
      <c r="D34" s="74">
        <f>C34*A34</f>
        <v>0</v>
      </c>
      <c r="E34" s="10"/>
      <c r="F34" s="10"/>
    </row>
    <row r="35" spans="1:9" s="11" customFormat="1" ht="16.149999999999999" customHeight="1">
      <c r="A35" s="84"/>
      <c r="B35" s="51"/>
      <c r="C35" s="53" t="s">
        <v>16</v>
      </c>
      <c r="D35" s="66">
        <f>SUM(D32:D34)</f>
        <v>0</v>
      </c>
      <c r="E35" s="10"/>
    </row>
    <row r="36" spans="1:9" s="25" customFormat="1" ht="15" customHeight="1">
      <c r="A36" s="23"/>
      <c r="B36" s="16"/>
      <c r="C36" s="17"/>
      <c r="D36" s="67"/>
      <c r="E36" s="24"/>
      <c r="F36" s="11"/>
    </row>
    <row r="37" spans="1:9" s="47" customFormat="1" ht="15" customHeight="1">
      <c r="A37" s="58" t="s">
        <v>50</v>
      </c>
      <c r="B37" s="49"/>
      <c r="C37" s="49"/>
      <c r="D37" s="50"/>
      <c r="E37" s="63"/>
    </row>
    <row r="38" spans="1:9" s="15" customFormat="1" ht="11.45" customHeight="1">
      <c r="A38" s="60" t="s">
        <v>12</v>
      </c>
      <c r="B38" s="46" t="s">
        <v>0</v>
      </c>
      <c r="C38" s="46" t="s">
        <v>13</v>
      </c>
      <c r="D38" s="65" t="s">
        <v>14</v>
      </c>
      <c r="E38" s="14"/>
    </row>
    <row r="39" spans="1:9" s="11" customFormat="1" ht="11.65" hidden="1">
      <c r="A39" s="89"/>
      <c r="B39" s="55" t="s">
        <v>20</v>
      </c>
      <c r="C39" s="90">
        <v>52</v>
      </c>
      <c r="D39" s="74">
        <f>C39*A39</f>
        <v>0</v>
      </c>
      <c r="E39" s="10"/>
      <c r="F39" s="10"/>
    </row>
    <row r="40" spans="1:9" s="11" customFormat="1" ht="16.149999999999999" customHeight="1">
      <c r="A40" s="84"/>
      <c r="B40" s="51"/>
      <c r="C40" s="53" t="s">
        <v>16</v>
      </c>
      <c r="D40" s="66">
        <f>SUM(D39:D39)</f>
        <v>0</v>
      </c>
      <c r="E40" s="10"/>
    </row>
    <row r="41" spans="1:9" s="25" customFormat="1" ht="15" customHeight="1">
      <c r="A41" s="23"/>
      <c r="B41" s="16"/>
      <c r="C41" s="17"/>
      <c r="D41" s="67"/>
      <c r="E41" s="24"/>
    </row>
    <row r="42" spans="1:9" s="25" customFormat="1" ht="15" customHeight="1">
      <c r="A42" s="58" t="s">
        <v>15</v>
      </c>
      <c r="B42" s="49"/>
      <c r="C42" s="49"/>
      <c r="D42" s="50"/>
      <c r="E42" s="63"/>
      <c r="F42" s="47"/>
      <c r="G42" s="47"/>
      <c r="H42" s="47"/>
      <c r="I42" s="47"/>
    </row>
    <row r="43" spans="1:9" s="47" customFormat="1" ht="15" customHeight="1">
      <c r="A43" s="60" t="s">
        <v>12</v>
      </c>
      <c r="B43" s="46" t="s">
        <v>0</v>
      </c>
      <c r="C43" s="46" t="s">
        <v>13</v>
      </c>
      <c r="D43" s="65" t="s">
        <v>14</v>
      </c>
      <c r="E43" s="14"/>
      <c r="F43" s="15"/>
      <c r="G43" s="15"/>
      <c r="H43" s="15"/>
      <c r="I43" s="15"/>
    </row>
    <row r="44" spans="1:9" s="15" customFormat="1" ht="11.45" customHeight="1">
      <c r="A44" s="89"/>
      <c r="B44" s="55" t="s">
        <v>32</v>
      </c>
      <c r="C44" s="90">
        <v>0</v>
      </c>
      <c r="D44" s="74">
        <f t="shared" ref="D44:D58" si="5">C44*A44</f>
        <v>0</v>
      </c>
      <c r="E44" s="14"/>
    </row>
    <row r="45" spans="1:9" s="15" customFormat="1" ht="11.45" hidden="1" customHeight="1">
      <c r="A45" s="89"/>
      <c r="B45" s="55"/>
      <c r="C45" s="90"/>
      <c r="D45" s="74"/>
      <c r="E45" s="14"/>
    </row>
    <row r="46" spans="1:9" s="15" customFormat="1" ht="11.45" hidden="1" customHeight="1">
      <c r="A46" s="89"/>
      <c r="B46" s="55" t="s">
        <v>57</v>
      </c>
      <c r="C46" s="90">
        <v>250</v>
      </c>
      <c r="D46" s="74">
        <f t="shared" si="5"/>
        <v>0</v>
      </c>
      <c r="E46" s="14"/>
    </row>
    <row r="47" spans="1:9" s="15" customFormat="1" ht="11.45" hidden="1" customHeight="1">
      <c r="A47" s="89"/>
      <c r="B47" s="55" t="s">
        <v>54</v>
      </c>
      <c r="C47" s="90">
        <v>2</v>
      </c>
      <c r="D47" s="74">
        <f t="shared" si="5"/>
        <v>0</v>
      </c>
      <c r="E47" s="14"/>
    </row>
    <row r="48" spans="1:9" s="15" customFormat="1" ht="11.45" hidden="1" customHeight="1">
      <c r="A48" s="89"/>
      <c r="B48" s="55"/>
      <c r="C48" s="90"/>
      <c r="D48" s="74"/>
      <c r="E48" s="14"/>
    </row>
    <row r="49" spans="1:9" s="15" customFormat="1" ht="11.45" hidden="1" customHeight="1">
      <c r="A49" s="89"/>
      <c r="B49" s="55" t="s">
        <v>63</v>
      </c>
      <c r="C49" s="90">
        <v>0</v>
      </c>
      <c r="D49" s="74">
        <f t="shared" si="5"/>
        <v>0</v>
      </c>
      <c r="E49" s="14"/>
    </row>
    <row r="50" spans="1:9" s="15" customFormat="1" ht="11.45" hidden="1" customHeight="1">
      <c r="A50" s="89"/>
      <c r="B50" s="55" t="s">
        <v>62</v>
      </c>
      <c r="C50" s="90">
        <v>75</v>
      </c>
      <c r="D50" s="74">
        <f t="shared" si="5"/>
        <v>0</v>
      </c>
      <c r="E50" s="14"/>
    </row>
    <row r="51" spans="1:9" s="15" customFormat="1" ht="11.45" hidden="1" customHeight="1">
      <c r="A51" s="89"/>
      <c r="B51" s="55" t="s">
        <v>58</v>
      </c>
      <c r="C51" s="90">
        <v>35</v>
      </c>
      <c r="D51" s="74">
        <f t="shared" si="5"/>
        <v>0</v>
      </c>
      <c r="E51" s="14"/>
    </row>
    <row r="52" spans="1:9" s="15" customFormat="1" ht="11.45" hidden="1" customHeight="1">
      <c r="A52" s="89"/>
      <c r="B52" s="55" t="s">
        <v>59</v>
      </c>
      <c r="C52" s="90">
        <v>75</v>
      </c>
      <c r="D52" s="74">
        <f t="shared" si="5"/>
        <v>0</v>
      </c>
      <c r="E52" s="14"/>
    </row>
    <row r="53" spans="1:9" s="15" customFormat="1" ht="11.45" hidden="1" customHeight="1">
      <c r="A53" s="89"/>
      <c r="B53" s="55"/>
      <c r="C53" s="90"/>
      <c r="D53" s="74"/>
      <c r="E53" s="14"/>
    </row>
    <row r="54" spans="1:9" s="15" customFormat="1" ht="11.45" hidden="1" customHeight="1">
      <c r="A54" s="89"/>
      <c r="B54" s="55" t="s">
        <v>47</v>
      </c>
      <c r="C54" s="90">
        <v>49.99</v>
      </c>
      <c r="D54" s="74">
        <f t="shared" si="5"/>
        <v>0</v>
      </c>
      <c r="E54" s="14"/>
    </row>
    <row r="55" spans="1:9" s="15" customFormat="1" ht="11.45" hidden="1" customHeight="1">
      <c r="A55" s="89"/>
      <c r="B55" s="55" t="s">
        <v>48</v>
      </c>
      <c r="C55" s="90">
        <v>249.99</v>
      </c>
      <c r="D55" s="74">
        <f t="shared" si="5"/>
        <v>0</v>
      </c>
      <c r="E55" s="14"/>
    </row>
    <row r="56" spans="1:9" s="15" customFormat="1" ht="11.45" hidden="1" customHeight="1">
      <c r="A56" s="89"/>
      <c r="B56" s="55" t="s">
        <v>42</v>
      </c>
      <c r="C56" s="90">
        <v>0</v>
      </c>
      <c r="D56" s="74">
        <f t="shared" si="5"/>
        <v>0</v>
      </c>
      <c r="E56" s="14"/>
    </row>
    <row r="57" spans="1:9" s="15" customFormat="1" ht="11.45" hidden="1" customHeight="1">
      <c r="A57" s="89"/>
      <c r="B57" s="107"/>
      <c r="C57" s="90"/>
      <c r="D57" s="74"/>
      <c r="E57" s="14"/>
    </row>
    <row r="58" spans="1:9" s="15" customFormat="1" ht="11.45" hidden="1" customHeight="1">
      <c r="A58" s="89"/>
      <c r="B58" s="56" t="s">
        <v>21</v>
      </c>
      <c r="C58" s="90">
        <v>99</v>
      </c>
      <c r="D58" s="74">
        <f t="shared" si="5"/>
        <v>0</v>
      </c>
      <c r="E58" s="14"/>
    </row>
    <row r="59" spans="1:9" s="11" customFormat="1" ht="11.65">
      <c r="A59" s="61"/>
      <c r="B59" s="51"/>
      <c r="C59" s="53" t="s">
        <v>17</v>
      </c>
      <c r="D59" s="66">
        <f>SUM(D44:D58)</f>
        <v>0</v>
      </c>
      <c r="E59" s="8"/>
      <c r="F59" s="9"/>
      <c r="G59" s="9"/>
      <c r="H59" s="9"/>
      <c r="I59" s="9"/>
    </row>
    <row r="60" spans="1:9" s="9" customFormat="1" ht="16.899999999999999" customHeight="1">
      <c r="A60" s="62"/>
      <c r="B60" s="57"/>
      <c r="C60" s="7"/>
      <c r="D60" s="64"/>
      <c r="E60" s="8"/>
    </row>
    <row r="61" spans="1:9" s="9" customFormat="1" ht="3" customHeight="1">
      <c r="A61" s="12"/>
      <c r="B61" s="13"/>
      <c r="C61" s="13"/>
      <c r="D61" s="68"/>
      <c r="E61" s="14"/>
      <c r="F61" s="15"/>
      <c r="G61" s="15"/>
      <c r="H61" s="15"/>
      <c r="I61" s="15"/>
    </row>
    <row r="62" spans="1:9" s="15" customFormat="1" ht="11.65">
      <c r="A62" s="29" t="s">
        <v>7</v>
      </c>
      <c r="B62" s="59"/>
      <c r="C62" s="28"/>
      <c r="D62" s="69"/>
      <c r="E62" s="14"/>
    </row>
    <row r="63" spans="1:9" s="15" customFormat="1" ht="13.15">
      <c r="A63" s="91" t="s">
        <v>19</v>
      </c>
      <c r="B63" s="30"/>
      <c r="C63" s="30"/>
      <c r="D63" s="70" t="s">
        <v>10</v>
      </c>
      <c r="E63" s="14"/>
    </row>
    <row r="64" spans="1:9" s="15" customFormat="1" ht="13.15">
      <c r="A64" s="91" t="s">
        <v>34</v>
      </c>
      <c r="B64" s="92"/>
      <c r="C64" s="31"/>
      <c r="D64" s="71">
        <f>SUM(D28,D35,D40)</f>
        <v>0</v>
      </c>
      <c r="E64" s="14"/>
    </row>
    <row r="65" spans="1:9" s="15" customFormat="1" ht="13.15">
      <c r="A65" s="91"/>
      <c r="B65" s="92"/>
      <c r="C65" s="31"/>
      <c r="D65" s="70" t="s">
        <v>11</v>
      </c>
      <c r="E65" s="14"/>
    </row>
    <row r="66" spans="1:9" s="15" customFormat="1" ht="13.5">
      <c r="B66" s="92"/>
      <c r="C66" s="31"/>
      <c r="D66" s="71">
        <f>SUM(D59)</f>
        <v>0</v>
      </c>
      <c r="E66" s="6"/>
    </row>
    <row r="67" spans="1:9" s="15" customFormat="1" ht="13.5">
      <c r="A67" s="36"/>
      <c r="B67" s="37"/>
      <c r="C67" s="37"/>
      <c r="D67" s="72"/>
      <c r="E67" s="79"/>
      <c r="F67" s="79"/>
      <c r="G67" s="79"/>
      <c r="H67" s="79"/>
      <c r="I67" s="79"/>
    </row>
    <row r="68" spans="1:9" s="79" customFormat="1" ht="15" customHeight="1" thickBot="1">
      <c r="A68" s="18"/>
      <c r="B68" s="19"/>
      <c r="C68" s="19"/>
      <c r="D68" s="76" t="s">
        <v>8</v>
      </c>
      <c r="E68" s="81"/>
      <c r="F68" s="81"/>
      <c r="G68" s="81"/>
      <c r="H68" s="81"/>
      <c r="I68" s="81"/>
    </row>
    <row r="69" spans="1:9" s="81" customFormat="1" ht="21.95" customHeight="1">
      <c r="A69" s="80"/>
      <c r="C69" s="82"/>
      <c r="D69" s="83"/>
      <c r="E69"/>
      <c r="F69"/>
      <c r="G69"/>
      <c r="H69"/>
      <c r="I69"/>
    </row>
    <row r="70" spans="1:9" customFormat="1" ht="21.95" customHeight="1"/>
    <row r="71" spans="1:9" customFormat="1" ht="66.599999999999994" customHeight="1"/>
    <row r="72" spans="1:9" customFormat="1" ht="19.899999999999999" customHeight="1"/>
    <row r="73" spans="1:9" customFormat="1" ht="21.95" customHeight="1"/>
    <row r="74" spans="1:9" customFormat="1" ht="7.15" customHeight="1"/>
    <row r="75" spans="1:9" customFormat="1" ht="15" customHeight="1"/>
    <row r="76" spans="1:9" customFormat="1" ht="8.4499999999999993" customHeight="1"/>
    <row r="77" spans="1:9" customFormat="1" ht="2.4500000000000002" customHeight="1">
      <c r="A77" s="87"/>
      <c r="B77" s="87"/>
      <c r="C77" s="87"/>
      <c r="D77" s="87"/>
    </row>
    <row r="78" spans="1:9" customFormat="1" ht="16.899999999999999" customHeight="1">
      <c r="A78" s="87"/>
      <c r="B78" s="87"/>
      <c r="C78" s="87"/>
      <c r="D78" s="87"/>
    </row>
    <row r="79" spans="1:9" customFormat="1" ht="14.45" customHeight="1">
      <c r="A79" s="87"/>
      <c r="B79" s="87"/>
      <c r="C79" s="87"/>
      <c r="D79" s="87"/>
    </row>
    <row r="80" spans="1:9" customFormat="1" ht="13.15" customHeight="1">
      <c r="A80" s="87"/>
      <c r="B80" s="87"/>
      <c r="C80" s="87"/>
      <c r="D80" s="87"/>
    </row>
    <row r="81" spans="1:4" customFormat="1" ht="13.15" customHeight="1">
      <c r="A81" s="87"/>
      <c r="B81" s="87"/>
      <c r="C81" s="87"/>
      <c r="D81" s="87"/>
    </row>
    <row r="82" spans="1:4" customFormat="1" ht="13.15" customHeight="1">
      <c r="A82" s="87"/>
      <c r="B82" s="87"/>
      <c r="C82" s="87"/>
      <c r="D82" s="87"/>
    </row>
    <row r="83" spans="1:4" customFormat="1" ht="13.9" customHeight="1">
      <c r="A83" s="87"/>
      <c r="B83" s="87"/>
      <c r="C83" s="87"/>
      <c r="D83" s="87"/>
    </row>
    <row r="84" spans="1:4" customFormat="1" ht="13.9" customHeight="1">
      <c r="A84" s="87"/>
      <c r="B84" s="87"/>
      <c r="C84" s="87"/>
      <c r="D84" s="87"/>
    </row>
    <row r="85" spans="1:4" customFormat="1" ht="12.6" customHeight="1">
      <c r="A85" s="87"/>
      <c r="B85" s="87"/>
      <c r="C85" s="87"/>
      <c r="D85" s="87"/>
    </row>
    <row r="86" spans="1:4" customFormat="1" ht="13.15" customHeight="1">
      <c r="A86" s="87"/>
      <c r="B86" s="87"/>
      <c r="C86" s="87"/>
      <c r="D86" s="87"/>
    </row>
    <row r="87" spans="1:4" customFormat="1" ht="6.6" customHeight="1">
      <c r="A87" s="87"/>
      <c r="B87" s="87"/>
      <c r="C87" s="87"/>
      <c r="D87" s="87"/>
    </row>
    <row r="88" spans="1:4" customFormat="1" ht="1.9" customHeight="1">
      <c r="A88" s="87"/>
      <c r="B88" s="87" t="s">
        <v>25</v>
      </c>
      <c r="C88" s="88">
        <v>310</v>
      </c>
      <c r="D88" s="87"/>
    </row>
    <row r="89" spans="1:4" customFormat="1" ht="15" customHeight="1">
      <c r="A89" s="87"/>
      <c r="B89" s="87"/>
      <c r="C89" s="87"/>
      <c r="D89" s="87"/>
    </row>
    <row r="90" spans="1:4" customFormat="1" ht="12" customHeight="1">
      <c r="A90" s="87"/>
      <c r="B90" s="87"/>
      <c r="C90" s="87"/>
      <c r="D90" s="87"/>
    </row>
    <row r="91" spans="1:4" customFormat="1" ht="13.15" customHeight="1">
      <c r="A91" s="87"/>
      <c r="B91" s="87"/>
      <c r="C91" s="87"/>
      <c r="D91" s="87"/>
    </row>
    <row r="92" spans="1:4" customFormat="1" ht="13.15" customHeight="1">
      <c r="A92" s="87"/>
      <c r="B92" s="87"/>
      <c r="C92" s="87"/>
      <c r="D92" s="87"/>
    </row>
    <row r="93" spans="1:4" customFormat="1" ht="13.15" customHeight="1">
      <c r="A93" s="87"/>
      <c r="B93" s="87"/>
      <c r="C93" s="87"/>
      <c r="D93" s="87"/>
    </row>
    <row r="94" spans="1:4" customFormat="1" ht="12.6" customHeight="1">
      <c r="A94" s="87"/>
      <c r="B94" s="87"/>
      <c r="C94" s="87"/>
      <c r="D94" s="87"/>
    </row>
    <row r="95" spans="1:4" customFormat="1" ht="6" customHeight="1">
      <c r="A95" s="87"/>
      <c r="B95" s="87"/>
      <c r="C95" s="87"/>
      <c r="D95" s="87"/>
    </row>
    <row r="96" spans="1:4" customFormat="1" ht="2.4500000000000002" customHeight="1">
      <c r="A96" s="87"/>
      <c r="B96" s="87"/>
      <c r="C96" s="87"/>
      <c r="D96" s="87"/>
    </row>
    <row r="97" spans="1:9" customFormat="1" ht="13.9" customHeight="1">
      <c r="A97" s="87"/>
      <c r="B97" s="87"/>
      <c r="C97" s="87"/>
      <c r="D97" s="87"/>
    </row>
    <row r="98" spans="1:9" customFormat="1" ht="15.6" customHeight="1">
      <c r="A98" s="87"/>
      <c r="B98" s="87"/>
      <c r="C98" s="87"/>
      <c r="D98" s="87"/>
    </row>
    <row r="99" spans="1:9" customFormat="1" ht="14.45" customHeight="1">
      <c r="A99" s="87"/>
      <c r="B99" s="87"/>
      <c r="C99" s="87"/>
      <c r="D99" s="87"/>
      <c r="E99" s="6"/>
      <c r="F99" s="6"/>
      <c r="G99" s="6"/>
      <c r="H99" s="6"/>
      <c r="I99" s="6"/>
    </row>
    <row r="100" spans="1:9" customFormat="1" ht="12.6" customHeight="1">
      <c r="A100" s="21"/>
      <c r="B100" s="6"/>
      <c r="C100" s="22"/>
      <c r="D100" s="73"/>
      <c r="E100" s="6"/>
      <c r="F100" s="6"/>
      <c r="G100" s="6"/>
      <c r="H100" s="6"/>
      <c r="I100" s="6"/>
    </row>
    <row r="101" spans="1:9" customFormat="1" ht="13.15" customHeight="1">
      <c r="A101" s="21"/>
      <c r="B101" s="6"/>
      <c r="C101" s="22"/>
      <c r="D101" s="73"/>
      <c r="E101" s="6"/>
      <c r="F101" s="6"/>
      <c r="G101" s="6"/>
      <c r="H101" s="6"/>
      <c r="I101" s="6"/>
    </row>
    <row r="102" spans="1:9" customFormat="1" ht="16.149999999999999" customHeight="1">
      <c r="A102" s="21"/>
      <c r="B102" s="6"/>
      <c r="C102" s="22"/>
      <c r="D102" s="73"/>
      <c r="E102" s="6"/>
      <c r="F102" s="6"/>
      <c r="G102" s="6"/>
      <c r="H102" s="6"/>
      <c r="I102" s="6"/>
    </row>
    <row r="103" spans="1:9" customFormat="1" ht="16.899999999999999" customHeight="1">
      <c r="A103" s="21"/>
      <c r="B103" s="6"/>
      <c r="C103" s="22"/>
      <c r="D103" s="73"/>
      <c r="E103" s="6"/>
      <c r="F103" s="6"/>
      <c r="G103" s="6"/>
      <c r="H103" s="6"/>
      <c r="I103" s="6"/>
    </row>
    <row r="104" spans="1:9" customFormat="1" ht="21.95" customHeight="1">
      <c r="A104" s="21"/>
      <c r="B104" s="6"/>
      <c r="C104" s="22"/>
      <c r="D104" s="73"/>
      <c r="E104" s="6"/>
      <c r="F104" s="6"/>
      <c r="G104" s="6"/>
      <c r="H104" s="6"/>
      <c r="I104" s="6"/>
    </row>
  </sheetData>
  <sheetProtection sort="0" autoFilter="0"/>
  <mergeCells count="4">
    <mergeCell ref="A1:D1"/>
    <mergeCell ref="A2:D2"/>
    <mergeCell ref="A3:D3"/>
    <mergeCell ref="A4:D4"/>
  </mergeCells>
  <pageMargins left="0.95" right="0.7" top="0.75" bottom="0.75" header="0.3" footer="0.3"/>
  <pageSetup paperSize="9" scale="83" orientation="landscape" r:id="rId1"/>
  <headerFooter alignWithMargins="0"/>
  <ignoredErrors>
    <ignoredError sqref="D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Executive Summary</vt:lpstr>
      <vt:lpstr>Option 1</vt:lpstr>
      <vt:lpstr>Option 2</vt:lpstr>
      <vt:lpstr>Option 3</vt:lpstr>
      <vt:lpstr>Option 4</vt:lpstr>
      <vt:lpstr>'Option 2'!COST</vt:lpstr>
      <vt:lpstr>'Option 3'!COST</vt:lpstr>
      <vt:lpstr>'Option 4'!COST</vt:lpstr>
      <vt:lpstr>COST</vt:lpstr>
      <vt:lpstr>Other</vt:lpstr>
      <vt:lpstr>'Option 2'!PACK</vt:lpstr>
      <vt:lpstr>'Option 3'!PACK</vt:lpstr>
      <vt:lpstr>'Option 4'!PACK</vt:lpstr>
      <vt:lpstr>PACK</vt:lpstr>
      <vt:lpstr>'Option 1'!Print_Area</vt:lpstr>
      <vt:lpstr>'Option 2'!Print_Area</vt:lpstr>
      <vt:lpstr>'Option 3'!Print_Area</vt:lpstr>
      <vt:lpstr>'Option 4'!Print_Area</vt:lpstr>
      <vt:lpstr>'Executive Summary'!Print_Titles</vt:lpstr>
      <vt:lpstr>Subtotal</vt:lpstr>
      <vt:lpstr>TaxRate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2016-07-27T16:39:59Z</dcterms:created>
  <dcterms:modified xsi:type="dcterms:W3CDTF">2019-11-05T17:22:05Z</dcterms:modified>
  <cp:version/>
</cp:coreProperties>
</file>